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4"/>
  </bookViews>
  <sheets>
    <sheet name="公开01-部门收支总表" sheetId="1" r:id="rId1"/>
    <sheet name="公开-02部门收入总表" sheetId="2" r:id="rId2"/>
    <sheet name="公开03-部门支出总表" sheetId="3" r:id="rId3"/>
    <sheet name="公开04-财政拨款收支总表" sheetId="4" r:id="rId4"/>
    <sheet name="公开05-一般公共预算财政拨款支出预算表" sheetId="5" r:id="rId5"/>
    <sheet name="公开06-一般公共预算财政拨款基本支出预算表" sheetId="6" r:id="rId6"/>
    <sheet name="公开07-一般公共预算三公经费支出表2020" sheetId="7" r:id="rId7"/>
    <sheet name="公开08-政府性基金预算支出表" sheetId="8" r:id="rId8"/>
    <sheet name="公开09-采购预算明细表" sheetId="9" r:id="rId9"/>
  </sheets>
  <definedNames>
    <definedName name="_xlnm.Print_Titles" localSheetId="1">'公开-02部门收入总表'!$1:$3</definedName>
    <definedName name="_xlnm.Print_Titles" localSheetId="4">'公开05-一般公共预算财政拨款支出预算表'!$1:$4</definedName>
  </definedNames>
  <calcPr fullCalcOnLoad="1"/>
</workbook>
</file>

<file path=xl/sharedStrings.xml><?xml version="1.0" encoding="utf-8"?>
<sst xmlns="http://schemas.openxmlformats.org/spreadsheetml/2006/main" count="868" uniqueCount="333">
  <si>
    <t>2020年部门收支总表</t>
  </si>
  <si>
    <r>
      <rPr>
        <sz val="10"/>
        <rFont val="方正仿宋_GBK"/>
        <family val="4"/>
      </rPr>
      <t>表</t>
    </r>
    <r>
      <rPr>
        <sz val="10"/>
        <rFont val="Times New Roman"/>
        <family val="1"/>
      </rPr>
      <t>1</t>
    </r>
  </si>
  <si>
    <t>预算单位：404-重庆市铜梁区卫生健康委员会,404001-重庆市铜梁区卫生健康委员会,405-公共医疗,405003-重庆市铜梁区健康教育所,405004-重庆市铜梁区卫生计生监督执法局,405007-重庆市铜梁区红十字会,406-基层医疗,406001-重庆市铜梁区巴川街道社区卫生服务中心,406002-重庆市铜梁区旧县街道社区卫生服务中心,406003-重庆市铜梁区安居镇中心卫生院,406004-重庆市铜梁区平滩镇中心卫生院,406005-重庆市铜梁区虎峰镇中心卫生院,406006-重庆市铜梁区少云镇中心卫生院,406007-重庆市铜梁区大庙镇中心卫生院,406008-重庆市铜梁区蒲吕街道社区卫生服务中心,406009-重庆市铜梁区永嘉镇中心卫生院,406010-重庆市铜梁区侣俸镇中心卫生院,406011-重庆市铜梁区东城街道社区卫生服务中心,406012-重庆市铜梁区土桥镇卫生院,406013-重庆市铜梁区二坪镇卫生院,406014-重庆市铜梁区水口镇卫生院,406015-重庆市铜梁区白羊镇卫生院,406016-重庆市铜梁区双山镇卫生院,406017-重庆市铜梁区小林镇卫生院,406018-重庆市铜梁区石鱼镇卫生院,406019-重庆市铜梁区福果镇卫生院,406020-重庆市铜梁区高楼镇卫生院,406021-重庆市铜梁区维新镇卫生院,406022-重庆市铜梁区围龙镇卫生院,406023-重庆市铜梁区华兴镇卫生院,406024-重庆市铜梁区庆隆镇卫生院,406025-重庆市铜梁区安溪镇卫生院,406026-重庆市铜梁区西河镇卫生院,406027-重庆市铜梁区太平镇卫生院,406028-重庆市铜梁区南城街道社区卫生服务中心</t>
  </si>
  <si>
    <r>
      <rPr>
        <sz val="10"/>
        <rFont val="方正仿宋_GBK"/>
        <family val="4"/>
      </rPr>
      <t>单位：万元</t>
    </r>
  </si>
  <si>
    <t>收    入</t>
  </si>
  <si>
    <t>支    出</t>
  </si>
  <si>
    <t>项目</t>
  </si>
  <si>
    <t>预算数</t>
  </si>
  <si>
    <r>
      <t xml:space="preserve"> </t>
    </r>
    <r>
      <rPr>
        <sz val="10"/>
        <rFont val="方正仿宋_GBK"/>
        <family val="4"/>
      </rPr>
      <t>一般公共预算拨款收入</t>
    </r>
  </si>
  <si>
    <r>
      <rPr>
        <sz val="10"/>
        <rFont val="方正仿宋_GBK"/>
        <family val="4"/>
      </rPr>
      <t>一般公共服务支出</t>
    </r>
  </si>
  <si>
    <r>
      <t xml:space="preserve"> </t>
    </r>
    <r>
      <rPr>
        <sz val="10"/>
        <rFont val="方正仿宋_GBK"/>
        <family val="4"/>
      </rPr>
      <t>政府性基金预算拨款收入</t>
    </r>
  </si>
  <si>
    <r>
      <rPr>
        <sz val="10"/>
        <rFont val="方正仿宋_GBK"/>
        <family val="4"/>
      </rPr>
      <t>外交支出</t>
    </r>
  </si>
  <si>
    <r>
      <t xml:space="preserve"> </t>
    </r>
    <r>
      <rPr>
        <sz val="10"/>
        <rFont val="方正仿宋_GBK"/>
        <family val="4"/>
      </rPr>
      <t>国有资本经营预算拨款收入</t>
    </r>
  </si>
  <si>
    <r>
      <rPr>
        <sz val="10"/>
        <rFont val="方正仿宋_GBK"/>
        <family val="4"/>
      </rPr>
      <t>国防支出</t>
    </r>
  </si>
  <si>
    <r>
      <t xml:space="preserve"> </t>
    </r>
    <r>
      <rPr>
        <sz val="10"/>
        <rFont val="方正仿宋_GBK"/>
        <family val="4"/>
      </rPr>
      <t>事业收入</t>
    </r>
  </si>
  <si>
    <r>
      <rPr>
        <sz val="10"/>
        <rFont val="方正仿宋_GBK"/>
        <family val="4"/>
      </rPr>
      <t>公共安全支出</t>
    </r>
  </si>
  <si>
    <r>
      <t xml:space="preserve"> </t>
    </r>
    <r>
      <rPr>
        <sz val="10"/>
        <rFont val="方正仿宋_GBK"/>
        <family val="4"/>
      </rPr>
      <t>经营收入</t>
    </r>
  </si>
  <si>
    <r>
      <rPr>
        <sz val="10"/>
        <rFont val="方正仿宋_GBK"/>
        <family val="4"/>
      </rPr>
      <t>教育支出</t>
    </r>
  </si>
  <si>
    <r>
      <t xml:space="preserve"> </t>
    </r>
    <r>
      <rPr>
        <sz val="10"/>
        <rFont val="方正仿宋_GBK"/>
        <family val="4"/>
      </rPr>
      <t>其他收入</t>
    </r>
  </si>
  <si>
    <r>
      <rPr>
        <sz val="10"/>
        <rFont val="方正仿宋_GBK"/>
        <family val="4"/>
      </rPr>
      <t>科学技术支出</t>
    </r>
  </si>
  <si>
    <t/>
  </si>
  <si>
    <r>
      <rPr>
        <sz val="10"/>
        <rFont val="方正仿宋_GBK"/>
        <family val="4"/>
      </rPr>
      <t>文化旅游体育与传媒支出</t>
    </r>
  </si>
  <si>
    <r>
      <rPr>
        <sz val="10"/>
        <rFont val="方正仿宋_GBK"/>
        <family val="4"/>
      </rPr>
      <t>社会保障和就业支出</t>
    </r>
  </si>
  <si>
    <r>
      <rPr>
        <sz val="10"/>
        <rFont val="方正仿宋_GBK"/>
        <family val="4"/>
      </rPr>
      <t>卫生健康支出</t>
    </r>
  </si>
  <si>
    <r>
      <rPr>
        <sz val="10"/>
        <rFont val="方正仿宋_GBK"/>
        <family val="4"/>
      </rPr>
      <t>节能环保支出</t>
    </r>
  </si>
  <si>
    <r>
      <rPr>
        <sz val="10"/>
        <rFont val="方正仿宋_GBK"/>
        <family val="4"/>
      </rPr>
      <t>城乡社区支出</t>
    </r>
  </si>
  <si>
    <r>
      <rPr>
        <sz val="10"/>
        <rFont val="方正仿宋_GBK"/>
        <family val="4"/>
      </rPr>
      <t>农林水支出</t>
    </r>
  </si>
  <si>
    <r>
      <rPr>
        <sz val="10"/>
        <rFont val="方正仿宋_GBK"/>
        <family val="4"/>
      </rPr>
      <t>交通运输支出</t>
    </r>
  </si>
  <si>
    <r>
      <rPr>
        <sz val="10"/>
        <rFont val="方正仿宋_GBK"/>
        <family val="4"/>
      </rPr>
      <t>资源勘探工业信息等支出</t>
    </r>
  </si>
  <si>
    <r>
      <rPr>
        <sz val="10"/>
        <rFont val="方正仿宋_GBK"/>
        <family val="4"/>
      </rPr>
      <t>商业服务业等支出</t>
    </r>
  </si>
  <si>
    <r>
      <rPr>
        <sz val="10"/>
        <rFont val="方正仿宋_GBK"/>
        <family val="4"/>
      </rPr>
      <t>金融支出</t>
    </r>
  </si>
  <si>
    <r>
      <rPr>
        <sz val="10"/>
        <rFont val="方正仿宋_GBK"/>
        <family val="4"/>
      </rPr>
      <t>援助其他地区支出</t>
    </r>
  </si>
  <si>
    <r>
      <rPr>
        <sz val="10"/>
        <rFont val="方正仿宋_GBK"/>
        <family val="4"/>
      </rPr>
      <t>自然资源海洋气象等支出</t>
    </r>
  </si>
  <si>
    <r>
      <rPr>
        <sz val="10"/>
        <rFont val="方正仿宋_GBK"/>
        <family val="4"/>
      </rPr>
      <t>住房保障支出</t>
    </r>
  </si>
  <si>
    <r>
      <rPr>
        <sz val="10"/>
        <rFont val="方正仿宋_GBK"/>
        <family val="4"/>
      </rPr>
      <t>粮油物资储备支出</t>
    </r>
  </si>
  <si>
    <r>
      <rPr>
        <sz val="10"/>
        <rFont val="方正仿宋_GBK"/>
        <family val="4"/>
      </rPr>
      <t>灾害防治及应急管理支出</t>
    </r>
  </si>
  <si>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</si>
  <si>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本年收入合计</t>
    </r>
  </si>
  <si>
    <r>
      <t xml:space="preserve">    </t>
    </r>
    <r>
      <rPr>
        <sz val="10"/>
        <rFont val="方正仿宋_GBK"/>
        <family val="4"/>
      </rPr>
      <t>本年支出合计</t>
    </r>
  </si>
  <si>
    <r>
      <rPr>
        <sz val="10"/>
        <rFont val="方正仿宋_GBK"/>
        <family val="4"/>
      </rPr>
      <t>用事业基金弥补收支差额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</si>
  <si>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方正仿宋_GBK"/>
        <family val="4"/>
      </rPr>
      <t>结转下年</t>
    </r>
    <r>
      <rPr>
        <sz val="10"/>
        <rFont val="Times New Roman"/>
        <family val="1"/>
      </rPr>
      <t xml:space="preserve"> </t>
    </r>
  </si>
  <si>
    <r>
      <rPr>
        <sz val="10"/>
        <rFont val="方正仿宋_GBK"/>
        <family val="4"/>
      </rPr>
      <t>上年结转</t>
    </r>
  </si>
  <si>
    <r>
      <t xml:space="preserve">      </t>
    </r>
    <r>
      <rPr>
        <sz val="10"/>
        <rFont val="方正仿宋_GBK"/>
        <family val="4"/>
      </rPr>
      <t>收入总计</t>
    </r>
  </si>
  <si>
    <r>
      <t xml:space="preserve">      </t>
    </r>
    <r>
      <rPr>
        <sz val="10"/>
        <rFont val="方正仿宋_GBK"/>
        <family val="4"/>
      </rPr>
      <t>支出总计</t>
    </r>
  </si>
  <si>
    <t>2020年部门收入总表</t>
  </si>
  <si>
    <r>
      <t>表</t>
    </r>
    <r>
      <rPr>
        <sz val="10"/>
        <rFont val="Times New Roman"/>
        <family val="1"/>
      </rPr>
      <t>2</t>
    </r>
  </si>
  <si>
    <t>功能科目编码</t>
  </si>
  <si>
    <t>功能科目名称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</si>
  <si>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</si>
  <si>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</si>
  <si>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</si>
  <si>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</si>
  <si>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</si>
  <si>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</si>
  <si>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</si>
  <si>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</si>
  <si>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</si>
  <si>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r>
      <rPr>
        <sz val="10"/>
        <rFont val="方正仿宋_GBK"/>
        <family val="4"/>
      </rPr>
      <t>总计</t>
    </r>
    <r>
      <rPr>
        <sz val="10"/>
        <rFont val="Times New Roman"/>
        <family val="1"/>
      </rPr>
      <t>:</t>
    </r>
  </si>
  <si>
    <t>208</t>
  </si>
  <si>
    <t xml:space="preserve">  20805</t>
  </si>
  <si>
    <r>
      <t xml:space="preserve">      </t>
    </r>
    <r>
      <rPr>
        <sz val="10"/>
        <rFont val="方正仿宋_GBK"/>
        <family val="4"/>
      </rPr>
      <t>行政事业单位养老支出</t>
    </r>
  </si>
  <si>
    <t xml:space="preserve">      2080505</t>
  </si>
  <si>
    <r>
      <t xml:space="preserve">            </t>
    </r>
    <r>
      <rPr>
        <sz val="10"/>
        <rFont val="方正仿宋_GBK"/>
        <family val="4"/>
      </rPr>
      <t>机关事业单位基本养老保险缴费支出</t>
    </r>
  </si>
  <si>
    <t xml:space="preserve">      2080506</t>
  </si>
  <si>
    <r>
      <t xml:space="preserve">            </t>
    </r>
    <r>
      <rPr>
        <sz val="10"/>
        <rFont val="方正仿宋_GBK"/>
        <family val="4"/>
      </rPr>
      <t>机关事业单位职业年金缴费支出</t>
    </r>
  </si>
  <si>
    <t xml:space="preserve">      2080599</t>
  </si>
  <si>
    <r>
      <t xml:space="preserve">            </t>
    </r>
    <r>
      <rPr>
        <sz val="10"/>
        <rFont val="方正仿宋_GBK"/>
        <family val="4"/>
      </rPr>
      <t>其他行政事业单位离退休支出</t>
    </r>
  </si>
  <si>
    <t xml:space="preserve">  20816</t>
  </si>
  <si>
    <r>
      <t xml:space="preserve">      </t>
    </r>
    <r>
      <rPr>
        <sz val="10"/>
        <rFont val="方正仿宋_GBK"/>
        <family val="4"/>
      </rPr>
      <t>红十字事业</t>
    </r>
  </si>
  <si>
    <t xml:space="preserve">      2081699</t>
  </si>
  <si>
    <r>
      <t xml:space="preserve">            </t>
    </r>
    <r>
      <rPr>
        <sz val="10"/>
        <rFont val="方正仿宋_GBK"/>
        <family val="4"/>
      </rPr>
      <t>其他红十字事业支出</t>
    </r>
  </si>
  <si>
    <t>210</t>
  </si>
  <si>
    <t xml:space="preserve">  21001</t>
  </si>
  <si>
    <r>
      <t xml:space="preserve">      </t>
    </r>
    <r>
      <rPr>
        <sz val="10"/>
        <rFont val="方正仿宋_GBK"/>
        <family val="4"/>
      </rPr>
      <t>卫生健康管理事务</t>
    </r>
  </si>
  <si>
    <t xml:space="preserve">      2100101</t>
  </si>
  <si>
    <r>
      <t xml:space="preserve">            </t>
    </r>
    <r>
      <rPr>
        <sz val="10"/>
        <rFont val="方正仿宋_GBK"/>
        <family val="4"/>
      </rPr>
      <t>行政运行</t>
    </r>
  </si>
  <si>
    <t xml:space="preserve">      2100102</t>
  </si>
  <si>
    <r>
      <t xml:space="preserve">            </t>
    </r>
    <r>
      <rPr>
        <sz val="10"/>
        <rFont val="方正仿宋_GBK"/>
        <family val="4"/>
      </rPr>
      <t>一般行政管理事务</t>
    </r>
  </si>
  <si>
    <t xml:space="preserve">      2100199</t>
  </si>
  <si>
    <r>
      <t xml:space="preserve">            </t>
    </r>
    <r>
      <rPr>
        <sz val="10"/>
        <rFont val="方正仿宋_GBK"/>
        <family val="4"/>
      </rPr>
      <t>其他卫生健康管理事务支出</t>
    </r>
  </si>
  <si>
    <t xml:space="preserve">  21002</t>
  </si>
  <si>
    <r>
      <t xml:space="preserve">      </t>
    </r>
    <r>
      <rPr>
        <sz val="10"/>
        <rFont val="方正仿宋_GBK"/>
        <family val="4"/>
      </rPr>
      <t>公立医院</t>
    </r>
  </si>
  <si>
    <t xml:space="preserve">      2100201</t>
  </si>
  <si>
    <r>
      <t xml:space="preserve">            </t>
    </r>
    <r>
      <rPr>
        <sz val="10"/>
        <rFont val="方正仿宋_GBK"/>
        <family val="4"/>
      </rPr>
      <t>综合医院</t>
    </r>
  </si>
  <si>
    <t xml:space="preserve">  21003</t>
  </si>
  <si>
    <r>
      <t xml:space="preserve">      </t>
    </r>
    <r>
      <rPr>
        <sz val="10"/>
        <rFont val="方正仿宋_GBK"/>
        <family val="4"/>
      </rPr>
      <t>基层医疗卫生机构</t>
    </r>
  </si>
  <si>
    <t xml:space="preserve">      2100301</t>
  </si>
  <si>
    <r>
      <t xml:space="preserve">            </t>
    </r>
    <r>
      <rPr>
        <sz val="10"/>
        <rFont val="方正仿宋_GBK"/>
        <family val="4"/>
      </rPr>
      <t>城市社区卫生机构</t>
    </r>
  </si>
  <si>
    <t xml:space="preserve">      2100302</t>
  </si>
  <si>
    <r>
      <t xml:space="preserve">            </t>
    </r>
    <r>
      <rPr>
        <sz val="10"/>
        <rFont val="方正仿宋_GBK"/>
        <family val="4"/>
      </rPr>
      <t>乡镇卫生院</t>
    </r>
  </si>
  <si>
    <t xml:space="preserve">      2100399</t>
  </si>
  <si>
    <r>
      <t xml:space="preserve">            </t>
    </r>
    <r>
      <rPr>
        <sz val="10"/>
        <rFont val="方正仿宋_GBK"/>
        <family val="4"/>
      </rPr>
      <t>其他基层医疗卫生机构支出</t>
    </r>
  </si>
  <si>
    <t xml:space="preserve">  21004</t>
  </si>
  <si>
    <r>
      <t xml:space="preserve">      </t>
    </r>
    <r>
      <rPr>
        <sz val="10"/>
        <rFont val="方正仿宋_GBK"/>
        <family val="4"/>
      </rPr>
      <t>公共卫生</t>
    </r>
  </si>
  <si>
    <t xml:space="preserve">      2100402</t>
  </si>
  <si>
    <r>
      <t xml:space="preserve">            </t>
    </r>
    <r>
      <rPr>
        <sz val="10"/>
        <rFont val="方正仿宋_GBK"/>
        <family val="4"/>
      </rPr>
      <t>卫生监督机构</t>
    </r>
  </si>
  <si>
    <t xml:space="preserve">      2100407</t>
  </si>
  <si>
    <r>
      <t xml:space="preserve">            </t>
    </r>
    <r>
      <rPr>
        <sz val="10"/>
        <rFont val="方正仿宋_GBK"/>
        <family val="4"/>
      </rPr>
      <t>其他专业公共卫生机构</t>
    </r>
  </si>
  <si>
    <t xml:space="preserve">      2100408</t>
  </si>
  <si>
    <r>
      <t xml:space="preserve">            </t>
    </r>
    <r>
      <rPr>
        <sz val="10"/>
        <rFont val="方正仿宋_GBK"/>
        <family val="4"/>
      </rPr>
      <t>基本公共卫生服务</t>
    </r>
  </si>
  <si>
    <t xml:space="preserve">      2100409</t>
  </si>
  <si>
    <r>
      <t xml:space="preserve">            </t>
    </r>
    <r>
      <rPr>
        <sz val="10"/>
        <rFont val="方正仿宋_GBK"/>
        <family val="4"/>
      </rPr>
      <t>重大公共卫生服务</t>
    </r>
  </si>
  <si>
    <t xml:space="preserve">      2100410</t>
  </si>
  <si>
    <r>
      <t xml:space="preserve">            </t>
    </r>
    <r>
      <rPr>
        <sz val="10"/>
        <rFont val="方正仿宋_GBK"/>
        <family val="4"/>
      </rPr>
      <t>突发公共卫生事件应急处理</t>
    </r>
  </si>
  <si>
    <t xml:space="preserve">      2100499</t>
  </si>
  <si>
    <r>
      <t xml:space="preserve">            </t>
    </r>
    <r>
      <rPr>
        <sz val="10"/>
        <rFont val="方正仿宋_GBK"/>
        <family val="4"/>
      </rPr>
      <t>其他公共卫生支出</t>
    </r>
  </si>
  <si>
    <t xml:space="preserve">  21007</t>
  </si>
  <si>
    <r>
      <t xml:space="preserve">      </t>
    </r>
    <r>
      <rPr>
        <sz val="10"/>
        <rFont val="方正仿宋_GBK"/>
        <family val="4"/>
      </rPr>
      <t>计划生育事务</t>
    </r>
  </si>
  <si>
    <t xml:space="preserve">      2100717</t>
  </si>
  <si>
    <r>
      <t xml:space="preserve">            </t>
    </r>
    <r>
      <rPr>
        <sz val="10"/>
        <rFont val="方正仿宋_GBK"/>
        <family val="4"/>
      </rPr>
      <t>计划生育服务</t>
    </r>
  </si>
  <si>
    <t xml:space="preserve">  21011</t>
  </si>
  <si>
    <r>
      <t xml:space="preserve">      </t>
    </r>
    <r>
      <rPr>
        <sz val="10"/>
        <rFont val="方正仿宋_GBK"/>
        <family val="4"/>
      </rPr>
      <t>行政事业单位医疗</t>
    </r>
  </si>
  <si>
    <t xml:space="preserve">      2101101</t>
  </si>
  <si>
    <r>
      <t xml:space="preserve">            </t>
    </r>
    <r>
      <rPr>
        <sz val="10"/>
        <rFont val="方正仿宋_GBK"/>
        <family val="4"/>
      </rPr>
      <t>行政单位医疗</t>
    </r>
  </si>
  <si>
    <t xml:space="preserve">      2101102</t>
  </si>
  <si>
    <r>
      <t xml:space="preserve">            </t>
    </r>
    <r>
      <rPr>
        <sz val="10"/>
        <rFont val="方正仿宋_GBK"/>
        <family val="4"/>
      </rPr>
      <t>事业单位医疗</t>
    </r>
  </si>
  <si>
    <t xml:space="preserve">      2101103</t>
  </si>
  <si>
    <r>
      <t xml:space="preserve">            </t>
    </r>
    <r>
      <rPr>
        <sz val="10"/>
        <rFont val="方正仿宋_GBK"/>
        <family val="4"/>
      </rPr>
      <t>公务员医疗补助</t>
    </r>
  </si>
  <si>
    <t xml:space="preserve">      2101199</t>
  </si>
  <si>
    <r>
      <t xml:space="preserve">            </t>
    </r>
    <r>
      <rPr>
        <sz val="10"/>
        <rFont val="方正仿宋_GBK"/>
        <family val="4"/>
      </rPr>
      <t>其他行政事业单位医疗支出</t>
    </r>
  </si>
  <si>
    <t xml:space="preserve">  21016</t>
  </si>
  <si>
    <r>
      <t xml:space="preserve">      </t>
    </r>
    <r>
      <rPr>
        <sz val="10"/>
        <rFont val="方正仿宋_GBK"/>
        <family val="4"/>
      </rPr>
      <t>老龄卫生健康事务</t>
    </r>
  </si>
  <si>
    <t xml:space="preserve">      2101601</t>
  </si>
  <si>
    <r>
      <t xml:space="preserve">            </t>
    </r>
    <r>
      <rPr>
        <sz val="10"/>
        <rFont val="方正仿宋_GBK"/>
        <family val="4"/>
      </rPr>
      <t>老龄卫生健康事务</t>
    </r>
  </si>
  <si>
    <t>221</t>
  </si>
  <si>
    <t xml:space="preserve">  22102</t>
  </si>
  <si>
    <r>
      <t xml:space="preserve">      </t>
    </r>
    <r>
      <rPr>
        <sz val="10"/>
        <rFont val="方正仿宋_GBK"/>
        <family val="4"/>
      </rPr>
      <t>住房改革支出</t>
    </r>
  </si>
  <si>
    <t xml:space="preserve">      2210201</t>
  </si>
  <si>
    <r>
      <t xml:space="preserve">            </t>
    </r>
    <r>
      <rPr>
        <sz val="10"/>
        <rFont val="方正仿宋_GBK"/>
        <family val="4"/>
      </rPr>
      <t>住房公积金</t>
    </r>
  </si>
  <si>
    <t>2020年部门支出总表</t>
  </si>
  <si>
    <r>
      <t>表</t>
    </r>
    <r>
      <rPr>
        <sz val="10"/>
        <rFont val="Times New Roman"/>
        <family val="1"/>
      </rPr>
      <t>3</t>
    </r>
  </si>
  <si>
    <t>基本支出</t>
  </si>
  <si>
    <t>项目支出</t>
  </si>
  <si>
    <t>上缴上级支出</t>
  </si>
  <si>
    <t>经营支出</t>
  </si>
  <si>
    <t>对下级单位补助支出</t>
  </si>
  <si>
    <r>
      <t xml:space="preserve">   </t>
    </r>
    <r>
      <rPr>
        <sz val="10"/>
        <rFont val="方正仿宋_GBK"/>
        <family val="4"/>
      </rPr>
      <t>行政事业单位养老支出</t>
    </r>
  </si>
  <si>
    <r>
      <t xml:space="preserve">       </t>
    </r>
    <r>
      <rPr>
        <sz val="10"/>
        <rFont val="方正仿宋_GBK"/>
        <family val="4"/>
      </rPr>
      <t>机关事业单位基本养老保险缴费支出</t>
    </r>
  </si>
  <si>
    <r>
      <t xml:space="preserve">       </t>
    </r>
    <r>
      <rPr>
        <sz val="10"/>
        <rFont val="方正仿宋_GBK"/>
        <family val="4"/>
      </rPr>
      <t>机关事业单位职业年金缴费支出</t>
    </r>
  </si>
  <si>
    <r>
      <t xml:space="preserve">       </t>
    </r>
    <r>
      <rPr>
        <sz val="10"/>
        <rFont val="方正仿宋_GBK"/>
        <family val="4"/>
      </rPr>
      <t>其他行政事业单位离退休支出</t>
    </r>
  </si>
  <si>
    <r>
      <t xml:space="preserve">   </t>
    </r>
    <r>
      <rPr>
        <sz val="10"/>
        <rFont val="方正仿宋_GBK"/>
        <family val="4"/>
      </rPr>
      <t>红十字事业</t>
    </r>
  </si>
  <si>
    <r>
      <t xml:space="preserve">       </t>
    </r>
    <r>
      <rPr>
        <sz val="10"/>
        <rFont val="方正仿宋_GBK"/>
        <family val="4"/>
      </rPr>
      <t>其他红十字事业支出</t>
    </r>
  </si>
  <si>
    <r>
      <t xml:space="preserve">   </t>
    </r>
    <r>
      <rPr>
        <sz val="10"/>
        <rFont val="方正仿宋_GBK"/>
        <family val="4"/>
      </rPr>
      <t>卫生健康管理事务</t>
    </r>
  </si>
  <si>
    <r>
      <t xml:space="preserve">       </t>
    </r>
    <r>
      <rPr>
        <sz val="10"/>
        <rFont val="方正仿宋_GBK"/>
        <family val="4"/>
      </rPr>
      <t>行政运行</t>
    </r>
  </si>
  <si>
    <r>
      <t xml:space="preserve">       </t>
    </r>
    <r>
      <rPr>
        <sz val="10"/>
        <rFont val="方正仿宋_GBK"/>
        <family val="4"/>
      </rPr>
      <t>一般行政管理事务</t>
    </r>
  </si>
  <si>
    <r>
      <t xml:space="preserve">       </t>
    </r>
    <r>
      <rPr>
        <sz val="10"/>
        <rFont val="方正仿宋_GBK"/>
        <family val="4"/>
      </rPr>
      <t>其他卫生健康管理事务支出</t>
    </r>
  </si>
  <si>
    <r>
      <t xml:space="preserve">   </t>
    </r>
    <r>
      <rPr>
        <sz val="10"/>
        <rFont val="方正仿宋_GBK"/>
        <family val="4"/>
      </rPr>
      <t>公立医院</t>
    </r>
  </si>
  <si>
    <r>
      <t xml:space="preserve">       </t>
    </r>
    <r>
      <rPr>
        <sz val="10"/>
        <rFont val="方正仿宋_GBK"/>
        <family val="4"/>
      </rPr>
      <t>综合医院</t>
    </r>
  </si>
  <si>
    <r>
      <t xml:space="preserve">   </t>
    </r>
    <r>
      <rPr>
        <sz val="10"/>
        <rFont val="方正仿宋_GBK"/>
        <family val="4"/>
      </rPr>
      <t>基层医疗卫生机构</t>
    </r>
  </si>
  <si>
    <r>
      <t xml:space="preserve">       </t>
    </r>
    <r>
      <rPr>
        <sz val="10"/>
        <rFont val="方正仿宋_GBK"/>
        <family val="4"/>
      </rPr>
      <t>城市社区卫生机构</t>
    </r>
  </si>
  <si>
    <r>
      <t xml:space="preserve">       </t>
    </r>
    <r>
      <rPr>
        <sz val="10"/>
        <rFont val="方正仿宋_GBK"/>
        <family val="4"/>
      </rPr>
      <t>乡镇卫生院</t>
    </r>
  </si>
  <si>
    <r>
      <t xml:space="preserve">       </t>
    </r>
    <r>
      <rPr>
        <sz val="10"/>
        <rFont val="方正仿宋_GBK"/>
        <family val="4"/>
      </rPr>
      <t>其他基层医疗卫生机构支出</t>
    </r>
  </si>
  <si>
    <r>
      <t xml:space="preserve">   </t>
    </r>
    <r>
      <rPr>
        <sz val="10"/>
        <rFont val="方正仿宋_GBK"/>
        <family val="4"/>
      </rPr>
      <t>公共卫生</t>
    </r>
  </si>
  <si>
    <r>
      <t xml:space="preserve">       </t>
    </r>
    <r>
      <rPr>
        <sz val="10"/>
        <rFont val="方正仿宋_GBK"/>
        <family val="4"/>
      </rPr>
      <t>卫生监督机构</t>
    </r>
  </si>
  <si>
    <r>
      <t xml:space="preserve">       </t>
    </r>
    <r>
      <rPr>
        <sz val="10"/>
        <rFont val="方正仿宋_GBK"/>
        <family val="4"/>
      </rPr>
      <t>其他专业公共卫生机构</t>
    </r>
  </si>
  <si>
    <r>
      <t xml:space="preserve">       </t>
    </r>
    <r>
      <rPr>
        <sz val="10"/>
        <rFont val="方正仿宋_GBK"/>
        <family val="4"/>
      </rPr>
      <t>基本公共卫生服务</t>
    </r>
  </si>
  <si>
    <r>
      <t xml:space="preserve">       </t>
    </r>
    <r>
      <rPr>
        <sz val="10"/>
        <rFont val="方正仿宋_GBK"/>
        <family val="4"/>
      </rPr>
      <t>重大公共卫生服务</t>
    </r>
  </si>
  <si>
    <r>
      <t xml:space="preserve">       </t>
    </r>
    <r>
      <rPr>
        <sz val="10"/>
        <rFont val="方正仿宋_GBK"/>
        <family val="4"/>
      </rPr>
      <t>突发公共卫生事件应急处理</t>
    </r>
  </si>
  <si>
    <r>
      <t xml:space="preserve">       </t>
    </r>
    <r>
      <rPr>
        <sz val="10"/>
        <rFont val="方正仿宋_GBK"/>
        <family val="4"/>
      </rPr>
      <t>其他公共卫生支出</t>
    </r>
  </si>
  <si>
    <r>
      <t xml:space="preserve">   </t>
    </r>
    <r>
      <rPr>
        <sz val="10"/>
        <rFont val="方正仿宋_GBK"/>
        <family val="4"/>
      </rPr>
      <t>计划生育事务</t>
    </r>
  </si>
  <si>
    <r>
      <t xml:space="preserve">       </t>
    </r>
    <r>
      <rPr>
        <sz val="10"/>
        <rFont val="方正仿宋_GBK"/>
        <family val="4"/>
      </rPr>
      <t>计划生育服务</t>
    </r>
  </si>
  <si>
    <r>
      <t xml:space="preserve">   </t>
    </r>
    <r>
      <rPr>
        <sz val="10"/>
        <rFont val="方正仿宋_GBK"/>
        <family val="4"/>
      </rPr>
      <t>行政事业单位医疗</t>
    </r>
  </si>
  <si>
    <r>
      <t xml:space="preserve">       </t>
    </r>
    <r>
      <rPr>
        <sz val="10"/>
        <rFont val="方正仿宋_GBK"/>
        <family val="4"/>
      </rPr>
      <t>行政单位医疗</t>
    </r>
  </si>
  <si>
    <r>
      <t xml:space="preserve">       </t>
    </r>
    <r>
      <rPr>
        <sz val="10"/>
        <rFont val="方正仿宋_GBK"/>
        <family val="4"/>
      </rPr>
      <t>事业单位医疗</t>
    </r>
  </si>
  <si>
    <r>
      <t xml:space="preserve">       </t>
    </r>
    <r>
      <rPr>
        <sz val="10"/>
        <rFont val="方正仿宋_GBK"/>
        <family val="4"/>
      </rPr>
      <t>公务员医疗补助</t>
    </r>
  </si>
  <si>
    <r>
      <t xml:space="preserve">       </t>
    </r>
    <r>
      <rPr>
        <sz val="10"/>
        <rFont val="方正仿宋_GBK"/>
        <family val="4"/>
      </rPr>
      <t>其他行政事业单位医疗支出</t>
    </r>
  </si>
  <si>
    <r>
      <t xml:space="preserve">   </t>
    </r>
    <r>
      <rPr>
        <sz val="10"/>
        <rFont val="方正仿宋_GBK"/>
        <family val="4"/>
      </rPr>
      <t>老龄卫生健康事务</t>
    </r>
  </si>
  <si>
    <r>
      <t xml:space="preserve">       </t>
    </r>
    <r>
      <rPr>
        <sz val="10"/>
        <rFont val="方正仿宋_GBK"/>
        <family val="4"/>
      </rPr>
      <t>老龄卫生健康事务</t>
    </r>
  </si>
  <si>
    <r>
      <t xml:space="preserve">   </t>
    </r>
    <r>
      <rPr>
        <sz val="10"/>
        <rFont val="方正仿宋_GBK"/>
        <family val="4"/>
      </rPr>
      <t>住房改革支出</t>
    </r>
  </si>
  <si>
    <r>
      <t xml:space="preserve">       </t>
    </r>
    <r>
      <rPr>
        <sz val="10"/>
        <rFont val="方正仿宋_GBK"/>
        <family val="4"/>
      </rPr>
      <t>住房公积金</t>
    </r>
  </si>
  <si>
    <t>2020年财政拨款收支总表</t>
  </si>
  <si>
    <r>
      <t>表</t>
    </r>
    <r>
      <rPr>
        <sz val="10"/>
        <rFont val="Times New Roman"/>
        <family val="1"/>
      </rPr>
      <t>4</t>
    </r>
  </si>
  <si>
    <t>单位：万元</t>
  </si>
  <si>
    <t>收入项目</t>
  </si>
  <si>
    <t>支出项目</t>
  </si>
  <si>
    <t>一般公共预算财政拨款</t>
  </si>
  <si>
    <t>政府性基金预算财政拨款</t>
  </si>
  <si>
    <t>国有资本经营预算财政拨款</t>
  </si>
  <si>
    <r>
      <t xml:space="preserve"> </t>
    </r>
    <r>
      <rPr>
        <sz val="10"/>
        <rFont val="方正仿宋_GBK"/>
        <family val="4"/>
      </rPr>
      <t>一、本年收入</t>
    </r>
  </si>
  <si>
    <r>
      <t xml:space="preserve"> </t>
    </r>
    <r>
      <rPr>
        <sz val="10"/>
        <rFont val="方正仿宋_GBK"/>
        <family val="4"/>
      </rPr>
      <t>一、本年支出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</si>
  <si>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方正仿宋_GBK"/>
        <family val="4"/>
      </rPr>
      <t>一般公共预算拨款</t>
    </r>
  </si>
  <si>
    <r>
      <t xml:space="preserve"> </t>
    </r>
    <r>
      <rPr>
        <sz val="10"/>
        <rFont val="方正仿宋_GBK"/>
        <family val="4"/>
      </rPr>
      <t>政府性基金预算拨款</t>
    </r>
  </si>
  <si>
    <r>
      <t xml:space="preserve"> </t>
    </r>
    <r>
      <rPr>
        <sz val="10"/>
        <rFont val="方正仿宋_GBK"/>
        <family val="4"/>
      </rPr>
      <t>国有资本经营预算拨款</t>
    </r>
  </si>
  <si>
    <r>
      <t xml:space="preserve"> </t>
    </r>
    <r>
      <rPr>
        <sz val="10"/>
        <rFont val="方正仿宋_GBK"/>
        <family val="4"/>
      </rPr>
      <t>二、上年结转</t>
    </r>
  </si>
  <si>
    <r>
      <rPr>
        <sz val="10"/>
        <rFont val="方正仿宋_GBK"/>
        <family val="4"/>
      </rPr>
      <t>社会保险基金支出</t>
    </r>
  </si>
  <si>
    <t>·</t>
  </si>
  <si>
    <t>一般公共预算财政拨款支出预算表</t>
  </si>
  <si>
    <r>
      <t>表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</si>
  <si>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</rPr>
      <t>单位：万元</t>
    </r>
    <r>
      <rPr>
        <sz val="10"/>
        <rFont val="Times New Roman"/>
        <family val="1"/>
      </rPr>
      <t xml:space="preserve"> </t>
    </r>
  </si>
  <si>
    <t>功能分类科目</t>
  </si>
  <si>
    <t>2019年预算数</t>
  </si>
  <si>
    <t>2020年预算数</t>
  </si>
  <si>
    <t>科目编码</t>
  </si>
  <si>
    <t>科目名称</t>
  </si>
  <si>
    <t>小计</t>
  </si>
  <si>
    <r>
      <t xml:space="preserve">     </t>
    </r>
    <r>
      <rPr>
        <sz val="10"/>
        <rFont val="方正仿宋_GBK"/>
        <family val="4"/>
      </rPr>
      <t>行政事业单位养老支出</t>
    </r>
  </si>
  <si>
    <t xml:space="preserve">      2080502</t>
  </si>
  <si>
    <r>
      <t xml:space="preserve">          </t>
    </r>
    <r>
      <rPr>
        <sz val="10"/>
        <rFont val="方正仿宋_GBK"/>
        <family val="4"/>
      </rPr>
      <t>事业单位离退休</t>
    </r>
  </si>
  <si>
    <r>
      <t xml:space="preserve">          </t>
    </r>
    <r>
      <rPr>
        <sz val="10"/>
        <rFont val="方正仿宋_GBK"/>
        <family val="4"/>
      </rPr>
      <t>机关事业单位基本养老保险缴费支出</t>
    </r>
  </si>
  <si>
    <r>
      <t xml:space="preserve">          </t>
    </r>
    <r>
      <rPr>
        <sz val="10"/>
        <rFont val="方正仿宋_GBK"/>
        <family val="4"/>
      </rPr>
      <t>机关事业单位职业年金缴费支出</t>
    </r>
  </si>
  <si>
    <r>
      <t xml:space="preserve">          </t>
    </r>
    <r>
      <rPr>
        <sz val="10"/>
        <rFont val="方正仿宋_GBK"/>
        <family val="4"/>
      </rPr>
      <t>其他行政事业单位离退休支出</t>
    </r>
  </si>
  <si>
    <r>
      <t xml:space="preserve">     </t>
    </r>
    <r>
      <rPr>
        <sz val="10"/>
        <rFont val="方正仿宋_GBK"/>
        <family val="4"/>
      </rPr>
      <t>红十字事业</t>
    </r>
  </si>
  <si>
    <r>
      <t xml:space="preserve">          </t>
    </r>
    <r>
      <rPr>
        <sz val="10"/>
        <rFont val="方正仿宋_GBK"/>
        <family val="4"/>
      </rPr>
      <t>其他红十字事业支出</t>
    </r>
  </si>
  <si>
    <r>
      <t xml:space="preserve">     </t>
    </r>
    <r>
      <rPr>
        <sz val="10"/>
        <rFont val="方正仿宋_GBK"/>
        <family val="4"/>
      </rPr>
      <t>卫生健康管理事务</t>
    </r>
  </si>
  <si>
    <r>
      <t xml:space="preserve">          </t>
    </r>
    <r>
      <rPr>
        <sz val="10"/>
        <rFont val="方正仿宋_GBK"/>
        <family val="4"/>
      </rPr>
      <t>行政运行</t>
    </r>
  </si>
  <si>
    <r>
      <t xml:space="preserve">          </t>
    </r>
    <r>
      <rPr>
        <sz val="10"/>
        <rFont val="方正仿宋_GBK"/>
        <family val="4"/>
      </rPr>
      <t>一般行政管理事务</t>
    </r>
  </si>
  <si>
    <r>
      <t xml:space="preserve">          </t>
    </r>
    <r>
      <rPr>
        <sz val="10"/>
        <rFont val="方正仿宋_GBK"/>
        <family val="4"/>
      </rPr>
      <t>其他卫生健康管理事务支出</t>
    </r>
  </si>
  <si>
    <r>
      <t xml:space="preserve">     </t>
    </r>
    <r>
      <rPr>
        <sz val="10"/>
        <rFont val="方正仿宋_GBK"/>
        <family val="4"/>
      </rPr>
      <t>公立医院</t>
    </r>
  </si>
  <si>
    <r>
      <t xml:space="preserve">          </t>
    </r>
    <r>
      <rPr>
        <sz val="10"/>
        <rFont val="方正仿宋_GBK"/>
        <family val="4"/>
      </rPr>
      <t>综合医院</t>
    </r>
  </si>
  <si>
    <r>
      <t xml:space="preserve">     </t>
    </r>
    <r>
      <rPr>
        <sz val="10"/>
        <rFont val="方正仿宋_GBK"/>
        <family val="4"/>
      </rPr>
      <t>基层医疗卫生机构</t>
    </r>
  </si>
  <si>
    <r>
      <t xml:space="preserve">          </t>
    </r>
    <r>
      <rPr>
        <sz val="10"/>
        <rFont val="方正仿宋_GBK"/>
        <family val="4"/>
      </rPr>
      <t>城市社区卫生机构</t>
    </r>
  </si>
  <si>
    <r>
      <t xml:space="preserve">          </t>
    </r>
    <r>
      <rPr>
        <sz val="10"/>
        <rFont val="方正仿宋_GBK"/>
        <family val="4"/>
      </rPr>
      <t>乡镇卫生院</t>
    </r>
  </si>
  <si>
    <r>
      <t xml:space="preserve">          </t>
    </r>
    <r>
      <rPr>
        <sz val="10"/>
        <rFont val="方正仿宋_GBK"/>
        <family val="4"/>
      </rPr>
      <t>其他基层医疗卫生机构支出</t>
    </r>
  </si>
  <si>
    <r>
      <t xml:space="preserve">     </t>
    </r>
    <r>
      <rPr>
        <sz val="10"/>
        <rFont val="方正仿宋_GBK"/>
        <family val="4"/>
      </rPr>
      <t>公共卫生</t>
    </r>
  </si>
  <si>
    <r>
      <t xml:space="preserve">          </t>
    </r>
    <r>
      <rPr>
        <sz val="10"/>
        <rFont val="方正仿宋_GBK"/>
        <family val="4"/>
      </rPr>
      <t>卫生监督机构</t>
    </r>
  </si>
  <si>
    <r>
      <t xml:space="preserve">          </t>
    </r>
    <r>
      <rPr>
        <sz val="10"/>
        <rFont val="方正仿宋_GBK"/>
        <family val="4"/>
      </rPr>
      <t>其他专业公共卫生机构</t>
    </r>
  </si>
  <si>
    <r>
      <t xml:space="preserve">          </t>
    </r>
    <r>
      <rPr>
        <sz val="10"/>
        <rFont val="方正仿宋_GBK"/>
        <family val="4"/>
      </rPr>
      <t>基本公共卫生服务</t>
    </r>
  </si>
  <si>
    <r>
      <t xml:space="preserve">          </t>
    </r>
    <r>
      <rPr>
        <sz val="10"/>
        <rFont val="方正仿宋_GBK"/>
        <family val="4"/>
      </rPr>
      <t>重大公共卫生服务</t>
    </r>
  </si>
  <si>
    <r>
      <t xml:space="preserve">          </t>
    </r>
    <r>
      <rPr>
        <sz val="10"/>
        <rFont val="方正仿宋_GBK"/>
        <family val="4"/>
      </rPr>
      <t>突发公共卫生事件应急处理</t>
    </r>
  </si>
  <si>
    <r>
      <t xml:space="preserve">          </t>
    </r>
    <r>
      <rPr>
        <sz val="10"/>
        <rFont val="方正仿宋_GBK"/>
        <family val="4"/>
      </rPr>
      <t>其他公共卫生支出</t>
    </r>
  </si>
  <si>
    <r>
      <t xml:space="preserve">     </t>
    </r>
    <r>
      <rPr>
        <sz val="10"/>
        <rFont val="方正仿宋_GBK"/>
        <family val="4"/>
      </rPr>
      <t>计划生育事务</t>
    </r>
  </si>
  <si>
    <r>
      <t xml:space="preserve">          </t>
    </r>
    <r>
      <rPr>
        <sz val="10"/>
        <rFont val="方正仿宋_GBK"/>
        <family val="4"/>
      </rPr>
      <t>计划生育服务</t>
    </r>
  </si>
  <si>
    <r>
      <t xml:space="preserve">     </t>
    </r>
    <r>
      <rPr>
        <sz val="10"/>
        <rFont val="方正仿宋_GBK"/>
        <family val="4"/>
      </rPr>
      <t>行政事业单位医疗</t>
    </r>
  </si>
  <si>
    <r>
      <t xml:space="preserve">          </t>
    </r>
    <r>
      <rPr>
        <sz val="10"/>
        <rFont val="方正仿宋_GBK"/>
        <family val="4"/>
      </rPr>
      <t>行政单位医疗</t>
    </r>
  </si>
  <si>
    <r>
      <t xml:space="preserve">          </t>
    </r>
    <r>
      <rPr>
        <sz val="10"/>
        <rFont val="方正仿宋_GBK"/>
        <family val="4"/>
      </rPr>
      <t>事业单位医疗</t>
    </r>
  </si>
  <si>
    <r>
      <t xml:space="preserve">          </t>
    </r>
    <r>
      <rPr>
        <sz val="10"/>
        <rFont val="方正仿宋_GBK"/>
        <family val="4"/>
      </rPr>
      <t>公务员医疗补助</t>
    </r>
  </si>
  <si>
    <r>
      <t xml:space="preserve">          </t>
    </r>
    <r>
      <rPr>
        <sz val="10"/>
        <rFont val="方正仿宋_GBK"/>
        <family val="4"/>
      </rPr>
      <t>其他行政事业单位医疗支出</t>
    </r>
  </si>
  <si>
    <r>
      <t xml:space="preserve">     </t>
    </r>
    <r>
      <rPr>
        <sz val="10"/>
        <rFont val="方正仿宋_GBK"/>
        <family val="4"/>
      </rPr>
      <t>老龄卫生健康事务</t>
    </r>
  </si>
  <si>
    <r>
      <t xml:space="preserve">          </t>
    </r>
    <r>
      <rPr>
        <sz val="10"/>
        <rFont val="方正仿宋_GBK"/>
        <family val="4"/>
      </rPr>
      <t>老龄卫生健康事务</t>
    </r>
  </si>
  <si>
    <r>
      <t xml:space="preserve">     </t>
    </r>
    <r>
      <rPr>
        <sz val="10"/>
        <rFont val="方正仿宋_GBK"/>
        <family val="4"/>
      </rPr>
      <t>住房改革支出</t>
    </r>
  </si>
  <si>
    <r>
      <t xml:space="preserve">          </t>
    </r>
    <r>
      <rPr>
        <sz val="10"/>
        <rFont val="方正仿宋_GBK"/>
        <family val="4"/>
      </rPr>
      <t>住房公积金</t>
    </r>
  </si>
  <si>
    <t>一般公共预算财政拨款基本支出预算表</t>
  </si>
  <si>
    <r>
      <t>表</t>
    </r>
    <r>
      <rPr>
        <sz val="10"/>
        <rFont val="Times New Roman"/>
        <family val="1"/>
      </rPr>
      <t>6</t>
    </r>
  </si>
  <si>
    <r>
      <rPr>
        <sz val="10"/>
        <rFont val="方正仿宋_GBK"/>
        <family val="4"/>
      </rPr>
      <t>单位：万元</t>
    </r>
    <r>
      <rPr>
        <sz val="10"/>
        <rFont val="Times New Roman"/>
        <family val="1"/>
      </rPr>
      <t xml:space="preserve">  </t>
    </r>
  </si>
  <si>
    <t>经济分类科目</t>
  </si>
  <si>
    <t>2020年基本支出</t>
  </si>
  <si>
    <t>经济科目编码</t>
  </si>
  <si>
    <t>经济科目名称</t>
  </si>
  <si>
    <t>基本支出合计</t>
  </si>
  <si>
    <t>人员经费</t>
  </si>
  <si>
    <t>公用经费</t>
  </si>
  <si>
    <t>301</t>
  </si>
  <si>
    <r>
      <rPr>
        <sz val="10"/>
        <rFont val="方正仿宋_GBK"/>
        <family val="4"/>
      </rPr>
      <t>工资福利支出</t>
    </r>
  </si>
  <si>
    <t xml:space="preserve">  30101</t>
  </si>
  <si>
    <r>
      <t xml:space="preserve">    </t>
    </r>
    <r>
      <rPr>
        <sz val="10"/>
        <rFont val="方正仿宋_GBK"/>
        <family val="4"/>
      </rPr>
      <t>基本工资</t>
    </r>
  </si>
  <si>
    <t xml:space="preserve">  30102</t>
  </si>
  <si>
    <r>
      <t xml:space="preserve">    </t>
    </r>
    <r>
      <rPr>
        <sz val="10"/>
        <rFont val="方正仿宋_GBK"/>
        <family val="4"/>
      </rPr>
      <t>津贴补贴</t>
    </r>
  </si>
  <si>
    <t xml:space="preserve">  30103</t>
  </si>
  <si>
    <r>
      <t xml:space="preserve">    </t>
    </r>
    <r>
      <rPr>
        <sz val="10"/>
        <rFont val="方正仿宋_GBK"/>
        <family val="4"/>
      </rPr>
      <t>奖金</t>
    </r>
  </si>
  <si>
    <t xml:space="preserve">  30107</t>
  </si>
  <si>
    <r>
      <t xml:space="preserve">    </t>
    </r>
    <r>
      <rPr>
        <sz val="10"/>
        <rFont val="方正仿宋_GBK"/>
        <family val="4"/>
      </rPr>
      <t>绩效工资</t>
    </r>
  </si>
  <si>
    <t xml:space="preserve">  30108</t>
  </si>
  <si>
    <r>
      <t xml:space="preserve">    </t>
    </r>
    <r>
      <rPr>
        <sz val="10"/>
        <rFont val="方正仿宋_GBK"/>
        <family val="4"/>
      </rPr>
      <t>机关事业单位基本养老保险缴费</t>
    </r>
  </si>
  <si>
    <t xml:space="preserve">  30109</t>
  </si>
  <si>
    <r>
      <t xml:space="preserve">    </t>
    </r>
    <r>
      <rPr>
        <sz val="10"/>
        <rFont val="方正仿宋_GBK"/>
        <family val="4"/>
      </rPr>
      <t>职业年金缴费</t>
    </r>
  </si>
  <si>
    <t xml:space="preserve">  30110</t>
  </si>
  <si>
    <r>
      <t xml:space="preserve">    </t>
    </r>
    <r>
      <rPr>
        <sz val="10"/>
        <rFont val="方正仿宋_GBK"/>
        <family val="4"/>
      </rPr>
      <t>职工基本医疗保险缴费</t>
    </r>
  </si>
  <si>
    <t xml:space="preserve">  30111</t>
  </si>
  <si>
    <r>
      <t xml:space="preserve">    </t>
    </r>
    <r>
      <rPr>
        <sz val="10"/>
        <rFont val="方正仿宋_GBK"/>
        <family val="4"/>
      </rPr>
      <t>公务员医疗补助缴费</t>
    </r>
  </si>
  <si>
    <t xml:space="preserve">  30112</t>
  </si>
  <si>
    <r>
      <t xml:space="preserve">    </t>
    </r>
    <r>
      <rPr>
        <sz val="10"/>
        <rFont val="方正仿宋_GBK"/>
        <family val="4"/>
      </rPr>
      <t>其他社会保障缴费</t>
    </r>
  </si>
  <si>
    <t xml:space="preserve">  30113</t>
  </si>
  <si>
    <r>
      <t xml:space="preserve">    </t>
    </r>
    <r>
      <rPr>
        <sz val="10"/>
        <rFont val="方正仿宋_GBK"/>
        <family val="4"/>
      </rPr>
      <t>住房公积金</t>
    </r>
  </si>
  <si>
    <t xml:space="preserve">  30114</t>
  </si>
  <si>
    <r>
      <t xml:space="preserve">    </t>
    </r>
    <r>
      <rPr>
        <sz val="10"/>
        <rFont val="方正仿宋_GBK"/>
        <family val="4"/>
      </rPr>
      <t>医疗费</t>
    </r>
  </si>
  <si>
    <t xml:space="preserve">  30199</t>
  </si>
  <si>
    <r>
      <t xml:space="preserve">    </t>
    </r>
    <r>
      <rPr>
        <sz val="10"/>
        <rFont val="方正仿宋_GBK"/>
        <family val="4"/>
      </rPr>
      <t>其他工资福利支出</t>
    </r>
  </si>
  <si>
    <t>302</t>
  </si>
  <si>
    <r>
      <rPr>
        <sz val="10"/>
        <rFont val="方正仿宋_GBK"/>
        <family val="4"/>
      </rPr>
      <t>商品和服务支出</t>
    </r>
  </si>
  <si>
    <t xml:space="preserve">  30201</t>
  </si>
  <si>
    <r>
      <t xml:space="preserve">    </t>
    </r>
    <r>
      <rPr>
        <sz val="10"/>
        <rFont val="方正仿宋_GBK"/>
        <family val="4"/>
      </rPr>
      <t>办公费</t>
    </r>
  </si>
  <si>
    <t xml:space="preserve">  30202</t>
  </si>
  <si>
    <r>
      <t xml:space="preserve">    </t>
    </r>
    <r>
      <rPr>
        <sz val="10"/>
        <rFont val="方正仿宋_GBK"/>
        <family val="4"/>
      </rPr>
      <t>印刷费</t>
    </r>
  </si>
  <si>
    <t xml:space="preserve">  30205</t>
  </si>
  <si>
    <r>
      <t xml:space="preserve">    </t>
    </r>
    <r>
      <rPr>
        <sz val="10"/>
        <rFont val="方正仿宋_GBK"/>
        <family val="4"/>
      </rPr>
      <t>水费</t>
    </r>
  </si>
  <si>
    <t xml:space="preserve">  30206</t>
  </si>
  <si>
    <r>
      <t xml:space="preserve">    </t>
    </r>
    <r>
      <rPr>
        <sz val="10"/>
        <rFont val="方正仿宋_GBK"/>
        <family val="4"/>
      </rPr>
      <t>电费</t>
    </r>
  </si>
  <si>
    <t xml:space="preserve">  30207</t>
  </si>
  <si>
    <r>
      <t xml:space="preserve">    </t>
    </r>
    <r>
      <rPr>
        <sz val="10"/>
        <rFont val="方正仿宋_GBK"/>
        <family val="4"/>
      </rPr>
      <t>邮电费</t>
    </r>
  </si>
  <si>
    <t xml:space="preserve">  30211</t>
  </si>
  <si>
    <r>
      <t xml:space="preserve">    </t>
    </r>
    <r>
      <rPr>
        <sz val="10"/>
        <rFont val="方正仿宋_GBK"/>
        <family val="4"/>
      </rPr>
      <t>差旅费</t>
    </r>
  </si>
  <si>
    <t xml:space="preserve">  30215</t>
  </si>
  <si>
    <r>
      <t xml:space="preserve">    </t>
    </r>
    <r>
      <rPr>
        <sz val="10"/>
        <rFont val="方正仿宋_GBK"/>
        <family val="4"/>
      </rPr>
      <t>会议费</t>
    </r>
  </si>
  <si>
    <t xml:space="preserve">  30216</t>
  </si>
  <si>
    <r>
      <t xml:space="preserve">    </t>
    </r>
    <r>
      <rPr>
        <sz val="10"/>
        <rFont val="方正仿宋_GBK"/>
        <family val="4"/>
      </rPr>
      <t>培训费</t>
    </r>
  </si>
  <si>
    <t xml:space="preserve">  30217</t>
  </si>
  <si>
    <r>
      <t xml:space="preserve">    </t>
    </r>
    <r>
      <rPr>
        <sz val="10"/>
        <rFont val="方正仿宋_GBK"/>
        <family val="4"/>
      </rPr>
      <t>公务接待费</t>
    </r>
  </si>
  <si>
    <t xml:space="preserve">  30226</t>
  </si>
  <si>
    <r>
      <t xml:space="preserve">    </t>
    </r>
    <r>
      <rPr>
        <sz val="10"/>
        <rFont val="方正仿宋_GBK"/>
        <family val="4"/>
      </rPr>
      <t>劳务费</t>
    </r>
  </si>
  <si>
    <t xml:space="preserve">  30228</t>
  </si>
  <si>
    <r>
      <t xml:space="preserve">    </t>
    </r>
    <r>
      <rPr>
        <sz val="10"/>
        <rFont val="方正仿宋_GBK"/>
        <family val="4"/>
      </rPr>
      <t>工会经费</t>
    </r>
  </si>
  <si>
    <t xml:space="preserve">  30229</t>
  </si>
  <si>
    <r>
      <t xml:space="preserve">    </t>
    </r>
    <r>
      <rPr>
        <sz val="10"/>
        <rFont val="方正仿宋_GBK"/>
        <family val="4"/>
      </rPr>
      <t>福利费</t>
    </r>
  </si>
  <si>
    <t xml:space="preserve">  30231</t>
  </si>
  <si>
    <r>
      <t xml:space="preserve">    </t>
    </r>
    <r>
      <rPr>
        <sz val="10"/>
        <rFont val="方正仿宋_GBK"/>
        <family val="4"/>
      </rPr>
      <t>公务用车运行维护费</t>
    </r>
  </si>
  <si>
    <t xml:space="preserve">  30239</t>
  </si>
  <si>
    <r>
      <t xml:space="preserve">    </t>
    </r>
    <r>
      <rPr>
        <sz val="10"/>
        <rFont val="方正仿宋_GBK"/>
        <family val="4"/>
      </rPr>
      <t>其他交通费用</t>
    </r>
  </si>
  <si>
    <t xml:space="preserve">  30299</t>
  </si>
  <si>
    <r>
      <t xml:space="preserve">    </t>
    </r>
    <r>
      <rPr>
        <sz val="10"/>
        <rFont val="方正仿宋_GBK"/>
        <family val="4"/>
      </rPr>
      <t>其他商品和服务支出</t>
    </r>
  </si>
  <si>
    <t>303</t>
  </si>
  <si>
    <r>
      <rPr>
        <sz val="10"/>
        <rFont val="方正仿宋_GBK"/>
        <family val="4"/>
      </rPr>
      <t>对个人和家庭的补助</t>
    </r>
  </si>
  <si>
    <t xml:space="preserve">  30305</t>
  </si>
  <si>
    <r>
      <t xml:space="preserve">    </t>
    </r>
    <r>
      <rPr>
        <sz val="10"/>
        <rFont val="方正仿宋_GBK"/>
        <family val="4"/>
      </rPr>
      <t>生活补助</t>
    </r>
  </si>
  <si>
    <t xml:space="preserve">  30399</t>
  </si>
  <si>
    <r>
      <t xml:space="preserve">    </t>
    </r>
    <r>
      <rPr>
        <sz val="10"/>
        <rFont val="方正仿宋_GBK"/>
        <family val="4"/>
      </rPr>
      <t>其他对个人和家庭的补助</t>
    </r>
  </si>
  <si>
    <t>310</t>
  </si>
  <si>
    <r>
      <rPr>
        <sz val="10"/>
        <rFont val="方正仿宋_GBK"/>
        <family val="4"/>
      </rPr>
      <t>资本性支出</t>
    </r>
  </si>
  <si>
    <t xml:space="preserve">  31002</t>
  </si>
  <si>
    <r>
      <t xml:space="preserve">    </t>
    </r>
    <r>
      <rPr>
        <sz val="10"/>
        <rFont val="方正仿宋_GBK"/>
        <family val="4"/>
      </rPr>
      <t>办公设备购置</t>
    </r>
  </si>
  <si>
    <t>一般公共预算“三公”经费支出表</t>
  </si>
  <si>
    <r>
      <t>表</t>
    </r>
    <r>
      <rPr>
        <sz val="10"/>
        <rFont val="Times New Roman"/>
        <family val="1"/>
      </rPr>
      <t>7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</si>
  <si>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</si>
  <si>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</si>
  <si>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</si>
  <si>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</si>
  <si>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</si>
  <si>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2020年政府性基金预算支出表</t>
  </si>
  <si>
    <r>
      <t>表</t>
    </r>
    <r>
      <rPr>
        <sz val="10"/>
        <rFont val="Times New Roman"/>
        <family val="1"/>
      </rPr>
      <t>8</t>
    </r>
  </si>
  <si>
    <r>
      <rPr>
        <sz val="10"/>
        <rFont val="方正仿宋_GBK"/>
        <family val="4"/>
      </rPr>
      <t>功能分类科目</t>
    </r>
  </si>
  <si>
    <r>
      <rPr>
        <sz val="10"/>
        <rFont val="方正仿宋_GBK"/>
        <family val="4"/>
      </rPr>
      <t>本年政府性基金预算财政拨款支出</t>
    </r>
  </si>
  <si>
    <t>本年政府性基金预算财政拨款支出</t>
  </si>
  <si>
    <r>
      <rPr>
        <sz val="10"/>
        <rFont val="方正仿宋_GBK"/>
        <family val="4"/>
      </rPr>
      <t>功能科目编码</t>
    </r>
  </si>
  <si>
    <r>
      <rPr>
        <sz val="10"/>
        <rFont val="方正仿宋_GBK"/>
        <family val="4"/>
      </rPr>
      <t>功能科目名称</t>
    </r>
  </si>
  <si>
    <r>
      <rPr>
        <sz val="10"/>
        <rFont val="方正仿宋_GBK"/>
        <family val="4"/>
      </rPr>
      <t>合计</t>
    </r>
  </si>
  <si>
    <r>
      <rPr>
        <sz val="10"/>
        <rFont val="方正仿宋_GBK"/>
        <family val="4"/>
      </rPr>
      <t>基本支出</t>
    </r>
  </si>
  <si>
    <r>
      <rPr>
        <sz val="10"/>
        <rFont val="方正仿宋_GBK"/>
        <family val="4"/>
      </rPr>
      <t>项目支出</t>
    </r>
  </si>
  <si>
    <t>备注：本单位无政府性基金收支，故此表无数据。</t>
  </si>
  <si>
    <t>采购预算明细表</t>
  </si>
  <si>
    <r>
      <t>表</t>
    </r>
    <r>
      <rPr>
        <sz val="10"/>
        <rFont val="Times New Roman"/>
        <family val="1"/>
      </rPr>
      <t>9</t>
    </r>
  </si>
  <si>
    <r>
      <t xml:space="preserve">    </t>
    </r>
    <r>
      <rPr>
        <sz val="10"/>
        <rFont val="方正仿宋_GBK"/>
        <family val="4"/>
      </rPr>
      <t>合计</t>
    </r>
    <r>
      <rPr>
        <sz val="10"/>
        <rFont val="Times New Roman"/>
        <family val="1"/>
      </rPr>
      <t xml:space="preserve">  </t>
    </r>
  </si>
  <si>
    <r>
      <t xml:space="preserve">        </t>
    </r>
    <r>
      <rPr>
        <sz val="10"/>
        <rFont val="方正仿宋_GBK"/>
        <family val="4"/>
      </rPr>
      <t>货物类</t>
    </r>
    <r>
      <rPr>
        <sz val="10"/>
        <rFont val="Times New Roman"/>
        <family val="1"/>
      </rPr>
      <t xml:space="preserve">  </t>
    </r>
  </si>
  <si>
    <r>
      <t xml:space="preserve">        </t>
    </r>
    <r>
      <rPr>
        <sz val="10"/>
        <rFont val="方正仿宋_GBK"/>
        <family val="4"/>
      </rPr>
      <t>服务类</t>
    </r>
    <r>
      <rPr>
        <sz val="10"/>
        <rFont val="Times New Roman"/>
        <family val="1"/>
      </rPr>
      <t xml:space="preserve">  </t>
    </r>
  </si>
  <si>
    <r>
      <t xml:space="preserve">        </t>
    </r>
    <r>
      <rPr>
        <sz val="10"/>
        <rFont val="方正仿宋_GBK"/>
        <family val="4"/>
      </rPr>
      <t>工程类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</si>
</sst>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47">
    <font>
      <sz val="10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0"/>
      <name val="方正黑体_GBK"/>
      <family val="4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>
        <color indexed="8"/>
      </right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vertical="center"/>
    </xf>
    <xf numFmtId="0" fontId="46" fillId="0" borderId="0" xfId="0" applyFont="1" applyAlignment="1">
      <alignment horizontal="left"/>
    </xf>
    <xf numFmtId="0" fontId="4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176" fontId="3" fillId="33" borderId="1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workbookViewId="0" topLeftCell="A1">
      <selection activeCell="G28" sqref="G28"/>
    </sheetView>
  </sheetViews>
  <sheetFormatPr defaultColWidth="9.140625" defaultRowHeight="12.75"/>
  <cols>
    <col min="1" max="1" width="27.28125" style="2" customWidth="1"/>
    <col min="2" max="2" width="14.8515625" style="2" customWidth="1"/>
    <col min="3" max="3" width="24.28125" style="2" customWidth="1"/>
    <col min="4" max="4" width="17.421875" style="2" customWidth="1"/>
    <col min="5" max="16384" width="9.140625" style="2" customWidth="1"/>
  </cols>
  <sheetData>
    <row r="1" spans="1:4" s="1" customFormat="1" ht="24">
      <c r="A1" s="3" t="s">
        <v>0</v>
      </c>
      <c r="B1" s="3" t="s">
        <v>0</v>
      </c>
      <c r="C1" s="3" t="s">
        <v>0</v>
      </c>
      <c r="D1" s="3" t="s">
        <v>0</v>
      </c>
    </row>
    <row r="2" spans="1:4" ht="12.75">
      <c r="A2" s="11" t="s">
        <v>1</v>
      </c>
      <c r="B2" s="11" t="s">
        <v>2</v>
      </c>
      <c r="C2" s="11" t="s">
        <v>2</v>
      </c>
      <c r="D2" s="5" t="s">
        <v>3</v>
      </c>
    </row>
    <row r="3" spans="1:8" s="18" customFormat="1" ht="12.75">
      <c r="A3" s="19" t="s">
        <v>4</v>
      </c>
      <c r="B3" s="21"/>
      <c r="C3" s="20" t="s">
        <v>5</v>
      </c>
      <c r="D3" s="21"/>
      <c r="H3" s="40"/>
    </row>
    <row r="4" spans="1:4" ht="12.75">
      <c r="A4" s="31" t="s">
        <v>6</v>
      </c>
      <c r="B4" s="28" t="s">
        <v>7</v>
      </c>
      <c r="C4" s="28" t="s">
        <v>6</v>
      </c>
      <c r="D4" s="28" t="s">
        <v>7</v>
      </c>
    </row>
    <row r="5" spans="1:4" ht="12.75">
      <c r="A5" s="9" t="s">
        <v>8</v>
      </c>
      <c r="B5" s="41">
        <f>31444.81-8807.3</f>
        <v>22637.510000000002</v>
      </c>
      <c r="C5" s="32" t="s">
        <v>9</v>
      </c>
      <c r="D5" s="10">
        <v>0</v>
      </c>
    </row>
    <row r="6" spans="1:4" ht="12.75">
      <c r="A6" s="9" t="s">
        <v>10</v>
      </c>
      <c r="B6" s="41">
        <v>0</v>
      </c>
      <c r="C6" s="32" t="s">
        <v>11</v>
      </c>
      <c r="D6" s="10">
        <v>0</v>
      </c>
    </row>
    <row r="7" spans="1:4" ht="12.75">
      <c r="A7" s="9" t="s">
        <v>12</v>
      </c>
      <c r="B7" s="41">
        <v>0</v>
      </c>
      <c r="C7" s="32" t="s">
        <v>13</v>
      </c>
      <c r="D7" s="10">
        <v>0</v>
      </c>
    </row>
    <row r="8" spans="1:4" ht="12.75">
      <c r="A8" s="9" t="s">
        <v>14</v>
      </c>
      <c r="B8" s="41">
        <v>12061.25</v>
      </c>
      <c r="C8" s="32" t="s">
        <v>15</v>
      </c>
      <c r="D8" s="10">
        <v>0</v>
      </c>
    </row>
    <row r="9" spans="1:4" ht="12.75">
      <c r="A9" s="9" t="s">
        <v>16</v>
      </c>
      <c r="B9" s="41">
        <v>0</v>
      </c>
      <c r="C9" s="32" t="s">
        <v>17</v>
      </c>
      <c r="D9" s="10">
        <v>0</v>
      </c>
    </row>
    <row r="10" spans="1:4" ht="12.75">
      <c r="A10" s="9" t="s">
        <v>18</v>
      </c>
      <c r="B10" s="41">
        <v>8807.3</v>
      </c>
      <c r="C10" s="32" t="s">
        <v>19</v>
      </c>
      <c r="D10" s="10">
        <v>0</v>
      </c>
    </row>
    <row r="11" spans="1:4" ht="12.75">
      <c r="A11" s="9" t="s">
        <v>20</v>
      </c>
      <c r="B11" s="42" t="s">
        <v>20</v>
      </c>
      <c r="C11" s="32" t="s">
        <v>21</v>
      </c>
      <c r="D11" s="42" t="s">
        <v>20</v>
      </c>
    </row>
    <row r="12" spans="1:4" ht="12.75">
      <c r="A12" s="9" t="s">
        <v>20</v>
      </c>
      <c r="B12" s="42" t="s">
        <v>20</v>
      </c>
      <c r="C12" s="32" t="s">
        <v>22</v>
      </c>
      <c r="D12" s="41">
        <v>3195.17</v>
      </c>
    </row>
    <row r="13" spans="1:4" ht="12.75">
      <c r="A13" s="9" t="s">
        <v>20</v>
      </c>
      <c r="B13" s="42" t="s">
        <v>20</v>
      </c>
      <c r="C13" s="32" t="s">
        <v>23</v>
      </c>
      <c r="D13" s="41">
        <f>39484.41</f>
        <v>39484.41</v>
      </c>
    </row>
    <row r="14" spans="1:4" ht="12.75">
      <c r="A14" s="9" t="s">
        <v>20</v>
      </c>
      <c r="B14" s="42" t="s">
        <v>20</v>
      </c>
      <c r="C14" s="32" t="s">
        <v>24</v>
      </c>
      <c r="D14" s="53" t="s">
        <v>20</v>
      </c>
    </row>
    <row r="15" spans="1:4" ht="12.75">
      <c r="A15" s="9" t="s">
        <v>20</v>
      </c>
      <c r="B15" s="42" t="s">
        <v>20</v>
      </c>
      <c r="C15" s="32" t="s">
        <v>25</v>
      </c>
      <c r="D15" s="53" t="s">
        <v>20</v>
      </c>
    </row>
    <row r="16" spans="1:4" ht="12.75">
      <c r="A16" s="9" t="s">
        <v>20</v>
      </c>
      <c r="B16" s="42" t="s">
        <v>20</v>
      </c>
      <c r="C16" s="32" t="s">
        <v>26</v>
      </c>
      <c r="D16" s="53" t="s">
        <v>20</v>
      </c>
    </row>
    <row r="17" spans="1:4" ht="12.75">
      <c r="A17" s="9" t="s">
        <v>20</v>
      </c>
      <c r="B17" s="42" t="s">
        <v>20</v>
      </c>
      <c r="C17" s="32" t="s">
        <v>27</v>
      </c>
      <c r="D17" s="53" t="s">
        <v>20</v>
      </c>
    </row>
    <row r="18" spans="1:4" ht="12.75">
      <c r="A18" s="9" t="s">
        <v>20</v>
      </c>
      <c r="B18" s="42" t="s">
        <v>20</v>
      </c>
      <c r="C18" s="32" t="s">
        <v>28</v>
      </c>
      <c r="D18" s="53" t="s">
        <v>20</v>
      </c>
    </row>
    <row r="19" spans="1:4" ht="12.75">
      <c r="A19" s="9" t="s">
        <v>20</v>
      </c>
      <c r="B19" s="42" t="s">
        <v>20</v>
      </c>
      <c r="C19" s="32" t="s">
        <v>29</v>
      </c>
      <c r="D19" s="53" t="s">
        <v>20</v>
      </c>
    </row>
    <row r="20" spans="1:4" ht="12.75">
      <c r="A20" s="9" t="s">
        <v>20</v>
      </c>
      <c r="B20" s="42" t="s">
        <v>20</v>
      </c>
      <c r="C20" s="32" t="s">
        <v>30</v>
      </c>
      <c r="D20" s="53" t="s">
        <v>20</v>
      </c>
    </row>
    <row r="21" spans="1:4" ht="12.75">
      <c r="A21" s="9" t="s">
        <v>20</v>
      </c>
      <c r="B21" s="42" t="s">
        <v>20</v>
      </c>
      <c r="C21" s="32" t="s">
        <v>31</v>
      </c>
      <c r="D21" s="53" t="s">
        <v>20</v>
      </c>
    </row>
    <row r="22" spans="1:4" ht="12.75">
      <c r="A22" s="9" t="s">
        <v>20</v>
      </c>
      <c r="B22" s="42" t="s">
        <v>20</v>
      </c>
      <c r="C22" s="32" t="s">
        <v>32</v>
      </c>
      <c r="D22" s="53" t="s">
        <v>20</v>
      </c>
    </row>
    <row r="23" spans="1:4" ht="12.75">
      <c r="A23" s="9" t="s">
        <v>20</v>
      </c>
      <c r="B23" s="42" t="s">
        <v>20</v>
      </c>
      <c r="C23" s="32" t="s">
        <v>33</v>
      </c>
      <c r="D23" s="41">
        <v>826.47</v>
      </c>
    </row>
    <row r="24" spans="1:4" ht="12.75">
      <c r="A24" s="9" t="s">
        <v>20</v>
      </c>
      <c r="B24" s="42" t="s">
        <v>20</v>
      </c>
      <c r="C24" s="32" t="s">
        <v>34</v>
      </c>
      <c r="D24" s="42" t="s">
        <v>20</v>
      </c>
    </row>
    <row r="25" spans="1:4" ht="12.75">
      <c r="A25" s="9" t="s">
        <v>20</v>
      </c>
      <c r="B25" s="42" t="s">
        <v>20</v>
      </c>
      <c r="C25" s="32" t="s">
        <v>35</v>
      </c>
      <c r="D25" s="42" t="s">
        <v>20</v>
      </c>
    </row>
    <row r="26" spans="1:4" ht="12.75">
      <c r="A26" s="9" t="s">
        <v>20</v>
      </c>
      <c r="B26" s="42" t="s">
        <v>20</v>
      </c>
      <c r="C26" s="32" t="s">
        <v>36</v>
      </c>
      <c r="D26" s="42" t="s">
        <v>20</v>
      </c>
    </row>
    <row r="27" spans="1:4" ht="12.75">
      <c r="A27" s="9" t="s">
        <v>37</v>
      </c>
      <c r="B27" s="10">
        <v>43506.04</v>
      </c>
      <c r="C27" s="32" t="s">
        <v>38</v>
      </c>
      <c r="D27" s="10">
        <v>43506.04</v>
      </c>
    </row>
    <row r="28" spans="1:4" ht="12.75">
      <c r="A28" s="9" t="s">
        <v>39</v>
      </c>
      <c r="B28" s="42" t="s">
        <v>20</v>
      </c>
      <c r="C28" s="32" t="s">
        <v>40</v>
      </c>
      <c r="D28" s="42" t="s">
        <v>20</v>
      </c>
    </row>
    <row r="29" spans="1:4" ht="12.75">
      <c r="A29" s="9" t="s">
        <v>41</v>
      </c>
      <c r="B29" s="10">
        <v>0</v>
      </c>
      <c r="C29" s="32" t="s">
        <v>20</v>
      </c>
      <c r="D29" s="42" t="s">
        <v>20</v>
      </c>
    </row>
    <row r="30" spans="1:4" ht="12.75">
      <c r="A30" s="9" t="s">
        <v>42</v>
      </c>
      <c r="B30" s="10">
        <v>43506.04</v>
      </c>
      <c r="C30" s="32" t="s">
        <v>43</v>
      </c>
      <c r="D30" s="10">
        <v>43506.04</v>
      </c>
    </row>
    <row r="31" spans="1:4" ht="12.75">
      <c r="A31" s="11" t="s">
        <v>20</v>
      </c>
      <c r="B31" s="11" t="s">
        <v>20</v>
      </c>
      <c r="C31" s="11" t="s">
        <v>20</v>
      </c>
      <c r="D31" s="11" t="s">
        <v>20</v>
      </c>
    </row>
  </sheetData>
  <sheetProtection/>
  <mergeCells count="4">
    <mergeCell ref="A1:D1"/>
    <mergeCell ref="A2:C2"/>
    <mergeCell ref="A3:B3"/>
    <mergeCell ref="C3:D3"/>
  </mergeCells>
  <printOptions horizontalCentered="1"/>
  <pageMargins left="0.6256944444444444" right="0.6256944444444444" top="0.8027777777777778" bottom="0.8027777777777778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workbookViewId="0" topLeftCell="A1">
      <selection activeCell="E33" sqref="E33"/>
    </sheetView>
  </sheetViews>
  <sheetFormatPr defaultColWidth="9.140625" defaultRowHeight="12.75"/>
  <cols>
    <col min="1" max="1" width="14.28125" style="2" bestFit="1" customWidth="1"/>
    <col min="2" max="2" width="42.8515625" style="2" customWidth="1"/>
    <col min="3" max="3" width="14.28125" style="2" bestFit="1" customWidth="1"/>
    <col min="4" max="4" width="6.7109375" style="2" customWidth="1"/>
    <col min="5" max="5" width="14.28125" style="2" bestFit="1" customWidth="1"/>
    <col min="6" max="6" width="10.140625" style="2" customWidth="1"/>
    <col min="7" max="7" width="10.28125" style="2" customWidth="1"/>
    <col min="8" max="8" width="14.28125" style="2" bestFit="1" customWidth="1"/>
    <col min="9" max="9" width="10.421875" style="2" customWidth="1"/>
    <col min="10" max="10" width="8.00390625" style="2" customWidth="1"/>
    <col min="11" max="11" width="11.00390625" style="2" customWidth="1"/>
    <col min="12" max="16384" width="9.140625" style="2" customWidth="1"/>
  </cols>
  <sheetData>
    <row r="1" spans="1:11" s="1" customFormat="1" ht="24">
      <c r="A1" s="33" t="s">
        <v>44</v>
      </c>
      <c r="B1" s="33" t="s">
        <v>44</v>
      </c>
      <c r="C1" s="33" t="s">
        <v>44</v>
      </c>
      <c r="D1" s="33" t="s">
        <v>44</v>
      </c>
      <c r="E1" s="33" t="s">
        <v>44</v>
      </c>
      <c r="F1" s="33" t="s">
        <v>44</v>
      </c>
      <c r="G1" s="33" t="s">
        <v>44</v>
      </c>
      <c r="H1" s="33" t="s">
        <v>44</v>
      </c>
      <c r="I1" s="33" t="s">
        <v>44</v>
      </c>
      <c r="J1" s="33" t="s">
        <v>44</v>
      </c>
      <c r="K1" s="33" t="s">
        <v>44</v>
      </c>
    </row>
    <row r="2" spans="1:11" ht="12.75">
      <c r="A2" s="34" t="s">
        <v>45</v>
      </c>
      <c r="B2" s="35"/>
      <c r="C2" s="35"/>
      <c r="D2" s="35"/>
      <c r="E2" s="35"/>
      <c r="F2" s="46"/>
      <c r="G2" s="46"/>
      <c r="H2" s="46"/>
      <c r="I2" s="46"/>
      <c r="J2" s="46"/>
      <c r="K2" s="46" t="s">
        <v>3</v>
      </c>
    </row>
    <row r="3" spans="1:11" s="18" customFormat="1" ht="38.25">
      <c r="A3" s="47" t="s">
        <v>46</v>
      </c>
      <c r="B3" s="48" t="s">
        <v>47</v>
      </c>
      <c r="C3" s="48" t="s">
        <v>48</v>
      </c>
      <c r="D3" s="48" t="s">
        <v>49</v>
      </c>
      <c r="E3" s="48" t="s">
        <v>50</v>
      </c>
      <c r="F3" s="48" t="s">
        <v>51</v>
      </c>
      <c r="G3" s="48" t="s">
        <v>52</v>
      </c>
      <c r="H3" s="49" t="s">
        <v>53</v>
      </c>
      <c r="I3" s="48" t="s">
        <v>54</v>
      </c>
      <c r="J3" s="48" t="s">
        <v>55</v>
      </c>
      <c r="K3" s="48" t="s">
        <v>56</v>
      </c>
    </row>
    <row r="4" spans="1:11" ht="12.75">
      <c r="A4" s="50" t="s">
        <v>20</v>
      </c>
      <c r="B4" s="51" t="s">
        <v>57</v>
      </c>
      <c r="C4" s="52">
        <v>43506.04</v>
      </c>
      <c r="D4" s="52">
        <v>0</v>
      </c>
      <c r="E4" s="52">
        <f>31444.61-8807.3+0.2</f>
        <v>22637.510000000002</v>
      </c>
      <c r="F4" s="52">
        <v>0</v>
      </c>
      <c r="G4" s="52">
        <v>0</v>
      </c>
      <c r="H4" s="52">
        <v>12061.25</v>
      </c>
      <c r="I4" s="52">
        <v>0</v>
      </c>
      <c r="J4" s="52">
        <v>8807.3</v>
      </c>
      <c r="K4" s="52">
        <v>0</v>
      </c>
    </row>
    <row r="5" spans="1:11" ht="12.75">
      <c r="A5" s="50" t="s">
        <v>58</v>
      </c>
      <c r="B5" s="51" t="s">
        <v>22</v>
      </c>
      <c r="C5" s="52">
        <v>3195.18</v>
      </c>
      <c r="D5" s="52">
        <v>0</v>
      </c>
      <c r="E5" s="52">
        <v>2600.79</v>
      </c>
      <c r="F5" s="52">
        <v>0</v>
      </c>
      <c r="G5" s="52">
        <v>0</v>
      </c>
      <c r="H5" s="52">
        <v>594.23</v>
      </c>
      <c r="I5" s="52">
        <v>0</v>
      </c>
      <c r="J5" s="52">
        <v>0</v>
      </c>
      <c r="K5" s="52">
        <v>0</v>
      </c>
    </row>
    <row r="6" spans="1:11" ht="12.75">
      <c r="A6" s="50" t="s">
        <v>59</v>
      </c>
      <c r="B6" s="51" t="s">
        <v>60</v>
      </c>
      <c r="C6" s="52">
        <v>3153.25</v>
      </c>
      <c r="D6" s="52">
        <v>0</v>
      </c>
      <c r="E6" s="52">
        <v>2558.86</v>
      </c>
      <c r="F6" s="52">
        <v>0</v>
      </c>
      <c r="G6" s="52">
        <v>0</v>
      </c>
      <c r="H6" s="52">
        <v>594.23</v>
      </c>
      <c r="I6" s="52">
        <v>0</v>
      </c>
      <c r="J6" s="52">
        <v>0</v>
      </c>
      <c r="K6" s="52">
        <v>0</v>
      </c>
    </row>
    <row r="7" spans="1:11" ht="12.75">
      <c r="A7" s="50" t="s">
        <v>61</v>
      </c>
      <c r="B7" s="51" t="s">
        <v>62</v>
      </c>
      <c r="C7" s="52">
        <v>1101.96</v>
      </c>
      <c r="D7" s="52">
        <v>0</v>
      </c>
      <c r="E7" s="52">
        <v>896</v>
      </c>
      <c r="F7" s="52">
        <v>0</v>
      </c>
      <c r="G7" s="52">
        <v>0</v>
      </c>
      <c r="H7" s="52">
        <v>205.95</v>
      </c>
      <c r="I7" s="52">
        <v>0</v>
      </c>
      <c r="J7" s="52">
        <v>0</v>
      </c>
      <c r="K7" s="52">
        <v>0</v>
      </c>
    </row>
    <row r="8" spans="1:11" ht="12.75">
      <c r="A8" s="50" t="s">
        <v>63</v>
      </c>
      <c r="B8" s="51" t="s">
        <v>64</v>
      </c>
      <c r="C8" s="52">
        <v>550.98</v>
      </c>
      <c r="D8" s="52">
        <v>0</v>
      </c>
      <c r="E8" s="52">
        <v>290.87</v>
      </c>
      <c r="F8" s="52">
        <v>0</v>
      </c>
      <c r="G8" s="52">
        <v>0</v>
      </c>
      <c r="H8" s="52">
        <v>260.11</v>
      </c>
      <c r="I8" s="52">
        <v>0</v>
      </c>
      <c r="J8" s="52">
        <v>0</v>
      </c>
      <c r="K8" s="52">
        <v>0</v>
      </c>
    </row>
    <row r="9" spans="1:11" ht="12.75">
      <c r="A9" s="50" t="s">
        <v>65</v>
      </c>
      <c r="B9" s="51" t="s">
        <v>66</v>
      </c>
      <c r="C9" s="52">
        <v>1500.31</v>
      </c>
      <c r="D9" s="52">
        <v>0</v>
      </c>
      <c r="E9" s="52">
        <v>1371.99</v>
      </c>
      <c r="F9" s="52">
        <v>0</v>
      </c>
      <c r="G9" s="52">
        <v>0</v>
      </c>
      <c r="H9" s="52">
        <v>128.17</v>
      </c>
      <c r="I9" s="52">
        <v>0</v>
      </c>
      <c r="J9" s="52">
        <v>0</v>
      </c>
      <c r="K9" s="52">
        <v>0</v>
      </c>
    </row>
    <row r="10" spans="1:11" ht="12.75">
      <c r="A10" s="50" t="s">
        <v>67</v>
      </c>
      <c r="B10" s="51" t="s">
        <v>68</v>
      </c>
      <c r="C10" s="52">
        <v>41.93</v>
      </c>
      <c r="D10" s="52">
        <v>0</v>
      </c>
      <c r="E10" s="52">
        <v>41.93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</row>
    <row r="11" spans="1:11" ht="12.75">
      <c r="A11" s="50" t="s">
        <v>69</v>
      </c>
      <c r="B11" s="51" t="s">
        <v>70</v>
      </c>
      <c r="C11" s="52">
        <v>41.93</v>
      </c>
      <c r="D11" s="52">
        <v>0</v>
      </c>
      <c r="E11" s="52">
        <v>41.93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</row>
    <row r="12" spans="1:11" ht="12.75">
      <c r="A12" s="50" t="s">
        <v>71</v>
      </c>
      <c r="B12" s="51" t="s">
        <v>23</v>
      </c>
      <c r="C12" s="52">
        <v>39484.41</v>
      </c>
      <c r="D12" s="52">
        <v>0</v>
      </c>
      <c r="E12" s="52">
        <f>28540.87-8807.3</f>
        <v>19733.57</v>
      </c>
      <c r="F12" s="52">
        <v>0</v>
      </c>
      <c r="G12" s="52">
        <v>0</v>
      </c>
      <c r="H12" s="52">
        <v>10943.49</v>
      </c>
      <c r="I12" s="52">
        <v>0</v>
      </c>
      <c r="J12" s="52">
        <v>8807.3</v>
      </c>
      <c r="K12" s="52">
        <v>0</v>
      </c>
    </row>
    <row r="13" spans="1:11" ht="12.75">
      <c r="A13" s="50" t="s">
        <v>72</v>
      </c>
      <c r="B13" s="51" t="s">
        <v>73</v>
      </c>
      <c r="C13" s="52">
        <v>2602.52</v>
      </c>
      <c r="D13" s="52">
        <v>0</v>
      </c>
      <c r="E13" s="52">
        <v>2602.52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</row>
    <row r="14" spans="1:11" ht="12.75">
      <c r="A14" s="50" t="s">
        <v>74</v>
      </c>
      <c r="B14" s="51" t="s">
        <v>75</v>
      </c>
      <c r="C14" s="52">
        <v>657.12</v>
      </c>
      <c r="D14" s="52">
        <v>0</v>
      </c>
      <c r="E14" s="52">
        <v>657.12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</row>
    <row r="15" spans="1:11" ht="12.75">
      <c r="A15" s="50" t="s">
        <v>76</v>
      </c>
      <c r="B15" s="51" t="s">
        <v>77</v>
      </c>
      <c r="C15" s="52">
        <v>206.4</v>
      </c>
      <c r="D15" s="52">
        <v>0</v>
      </c>
      <c r="E15" s="52">
        <v>206.4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</row>
    <row r="16" spans="1:11" ht="12.75">
      <c r="A16" s="50" t="s">
        <v>78</v>
      </c>
      <c r="B16" s="51" t="s">
        <v>79</v>
      </c>
      <c r="C16" s="52">
        <v>1739</v>
      </c>
      <c r="D16" s="52">
        <v>0</v>
      </c>
      <c r="E16" s="52">
        <v>1739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ht="12.75">
      <c r="A17" s="50" t="s">
        <v>80</v>
      </c>
      <c r="B17" s="51" t="s">
        <v>81</v>
      </c>
      <c r="C17" s="52">
        <v>600</v>
      </c>
      <c r="D17" s="52">
        <v>0</v>
      </c>
      <c r="E17" s="52">
        <v>600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</row>
    <row r="18" spans="1:11" ht="12.75">
      <c r="A18" s="50" t="s">
        <v>82</v>
      </c>
      <c r="B18" s="51" t="s">
        <v>83</v>
      </c>
      <c r="C18" s="52">
        <v>600</v>
      </c>
      <c r="D18" s="52">
        <v>0</v>
      </c>
      <c r="E18" s="52">
        <v>600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</row>
    <row r="19" spans="1:11" ht="12.75">
      <c r="A19" s="50" t="s">
        <v>84</v>
      </c>
      <c r="B19" s="51" t="s">
        <v>85</v>
      </c>
      <c r="C19" s="52">
        <v>21078.52</v>
      </c>
      <c r="D19" s="52">
        <v>0</v>
      </c>
      <c r="E19" s="52">
        <v>10467.37</v>
      </c>
      <c r="F19" s="52">
        <v>0</v>
      </c>
      <c r="G19" s="52">
        <v>0</v>
      </c>
      <c r="H19" s="52">
        <v>10611.1</v>
      </c>
      <c r="I19" s="52">
        <v>0</v>
      </c>
      <c r="J19" s="52">
        <v>0</v>
      </c>
      <c r="K19" s="52">
        <v>0</v>
      </c>
    </row>
    <row r="20" spans="1:11" ht="12.75">
      <c r="A20" s="50" t="s">
        <v>86</v>
      </c>
      <c r="B20" s="51" t="s">
        <v>87</v>
      </c>
      <c r="C20" s="52">
        <v>5762.14</v>
      </c>
      <c r="D20" s="52">
        <v>0</v>
      </c>
      <c r="E20" s="52">
        <v>2648.62</v>
      </c>
      <c r="F20" s="52">
        <v>0</v>
      </c>
      <c r="G20" s="52">
        <v>0</v>
      </c>
      <c r="H20" s="52">
        <v>3113.51</v>
      </c>
      <c r="I20" s="52">
        <v>0</v>
      </c>
      <c r="J20" s="52">
        <v>0</v>
      </c>
      <c r="K20" s="52">
        <v>0</v>
      </c>
    </row>
    <row r="21" spans="1:11" ht="12.75">
      <c r="A21" s="50" t="s">
        <v>88</v>
      </c>
      <c r="B21" s="51" t="s">
        <v>89</v>
      </c>
      <c r="C21" s="52">
        <v>15030.38</v>
      </c>
      <c r="D21" s="52">
        <v>0</v>
      </c>
      <c r="E21" s="52">
        <v>7532.75</v>
      </c>
      <c r="F21" s="52">
        <v>0</v>
      </c>
      <c r="G21" s="52">
        <v>0</v>
      </c>
      <c r="H21" s="52">
        <v>7497.59</v>
      </c>
      <c r="I21" s="52">
        <v>0</v>
      </c>
      <c r="J21" s="52">
        <v>0</v>
      </c>
      <c r="K21" s="52">
        <v>0</v>
      </c>
    </row>
    <row r="22" spans="1:11" ht="12.75">
      <c r="A22" s="50" t="s">
        <v>90</v>
      </c>
      <c r="B22" s="51" t="s">
        <v>91</v>
      </c>
      <c r="C22" s="52">
        <v>286</v>
      </c>
      <c r="D22" s="52">
        <v>0</v>
      </c>
      <c r="E22" s="52">
        <v>286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</row>
    <row r="23" spans="1:11" ht="12.75">
      <c r="A23" s="50" t="s">
        <v>92</v>
      </c>
      <c r="B23" s="51" t="s">
        <v>93</v>
      </c>
      <c r="C23" s="52">
        <f>6801.39</f>
        <v>6801.39</v>
      </c>
      <c r="D23" s="52">
        <v>0</v>
      </c>
      <c r="E23" s="52">
        <f>6801.39-4503</f>
        <v>2298.3900000000003</v>
      </c>
      <c r="F23" s="52">
        <v>0</v>
      </c>
      <c r="G23" s="52">
        <v>0</v>
      </c>
      <c r="H23" s="52">
        <v>0</v>
      </c>
      <c r="I23" s="52">
        <v>0</v>
      </c>
      <c r="J23" s="52">
        <v>4503</v>
      </c>
      <c r="K23" s="52">
        <v>0</v>
      </c>
    </row>
    <row r="24" spans="1:11" ht="12.75">
      <c r="A24" s="50" t="s">
        <v>94</v>
      </c>
      <c r="B24" s="51" t="s">
        <v>95</v>
      </c>
      <c r="C24" s="52">
        <v>504.6</v>
      </c>
      <c r="D24" s="52">
        <v>0</v>
      </c>
      <c r="E24" s="52">
        <v>504.6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</row>
    <row r="25" spans="1:11" ht="12.75">
      <c r="A25" s="50" t="s">
        <v>96</v>
      </c>
      <c r="B25" s="51" t="s">
        <v>97</v>
      </c>
      <c r="C25" s="52">
        <v>251.79</v>
      </c>
      <c r="D25" s="52">
        <v>0</v>
      </c>
      <c r="E25" s="52">
        <v>251.79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</row>
    <row r="26" spans="1:11" ht="12.75">
      <c r="A26" s="50" t="s">
        <v>98</v>
      </c>
      <c r="B26" s="51" t="s">
        <v>99</v>
      </c>
      <c r="C26" s="52">
        <f>4986</f>
        <v>4986</v>
      </c>
      <c r="D26" s="52">
        <v>0</v>
      </c>
      <c r="E26" s="52">
        <f>4986-4503</f>
        <v>483</v>
      </c>
      <c r="F26" s="52">
        <v>0</v>
      </c>
      <c r="G26" s="52">
        <v>0</v>
      </c>
      <c r="H26" s="52">
        <v>0</v>
      </c>
      <c r="I26" s="52">
        <v>0</v>
      </c>
      <c r="J26" s="52">
        <v>4503</v>
      </c>
      <c r="K26" s="52">
        <v>0</v>
      </c>
    </row>
    <row r="27" spans="1:11" ht="12.75">
      <c r="A27" s="50" t="s">
        <v>100</v>
      </c>
      <c r="B27" s="51" t="s">
        <v>101</v>
      </c>
      <c r="C27" s="52">
        <v>774</v>
      </c>
      <c r="D27" s="52">
        <v>0</v>
      </c>
      <c r="E27" s="52">
        <v>774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</row>
    <row r="28" spans="1:11" ht="12.75">
      <c r="A28" s="50" t="s">
        <v>102</v>
      </c>
      <c r="B28" s="51" t="s">
        <v>103</v>
      </c>
      <c r="C28" s="52">
        <v>25</v>
      </c>
      <c r="D28" s="52">
        <v>0</v>
      </c>
      <c r="E28" s="52">
        <v>25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</row>
    <row r="29" spans="1:11" ht="12.75">
      <c r="A29" s="50" t="s">
        <v>104</v>
      </c>
      <c r="B29" s="51" t="s">
        <v>105</v>
      </c>
      <c r="C29" s="52">
        <v>260</v>
      </c>
      <c r="D29" s="52">
        <v>0</v>
      </c>
      <c r="E29" s="52">
        <v>260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</row>
    <row r="30" spans="1:11" ht="12.75">
      <c r="A30" s="50" t="s">
        <v>106</v>
      </c>
      <c r="B30" s="51" t="s">
        <v>107</v>
      </c>
      <c r="C30" s="52">
        <f>6558.5</f>
        <v>6558.5</v>
      </c>
      <c r="D30" s="52">
        <v>0</v>
      </c>
      <c r="E30" s="52">
        <f>6558.5-4304.3</f>
        <v>2254.2</v>
      </c>
      <c r="F30" s="52">
        <v>0</v>
      </c>
      <c r="G30" s="52">
        <v>0</v>
      </c>
      <c r="H30" s="52">
        <v>0</v>
      </c>
      <c r="I30" s="52">
        <v>0</v>
      </c>
      <c r="J30" s="52">
        <v>4304.3</v>
      </c>
      <c r="K30" s="52">
        <v>0</v>
      </c>
    </row>
    <row r="31" spans="1:11" ht="12.75">
      <c r="A31" s="50" t="s">
        <v>108</v>
      </c>
      <c r="B31" s="51" t="s">
        <v>109</v>
      </c>
      <c r="C31" s="52">
        <f>6558.5</f>
        <v>6558.5</v>
      </c>
      <c r="D31" s="52">
        <v>0</v>
      </c>
      <c r="E31" s="52">
        <f>6558.5-4304.3</f>
        <v>2254.2</v>
      </c>
      <c r="F31" s="52">
        <v>0</v>
      </c>
      <c r="G31" s="52">
        <v>0</v>
      </c>
      <c r="H31" s="52">
        <v>0</v>
      </c>
      <c r="I31" s="52">
        <v>0</v>
      </c>
      <c r="J31" s="52">
        <v>4304.3</v>
      </c>
      <c r="K31" s="52">
        <v>0</v>
      </c>
    </row>
    <row r="32" spans="1:11" ht="12.75">
      <c r="A32" s="50" t="s">
        <v>110</v>
      </c>
      <c r="B32" s="51" t="s">
        <v>111</v>
      </c>
      <c r="C32" s="52">
        <v>1034.28</v>
      </c>
      <c r="D32" s="52">
        <v>0</v>
      </c>
      <c r="E32" s="52">
        <v>701.89</v>
      </c>
      <c r="F32" s="52">
        <v>0</v>
      </c>
      <c r="G32" s="52">
        <v>0</v>
      </c>
      <c r="H32" s="52">
        <v>332.39</v>
      </c>
      <c r="I32" s="52">
        <v>0</v>
      </c>
      <c r="J32" s="52">
        <v>0</v>
      </c>
      <c r="K32" s="52">
        <v>0</v>
      </c>
    </row>
    <row r="33" spans="1:11" ht="12.75">
      <c r="A33" s="50" t="s">
        <v>112</v>
      </c>
      <c r="B33" s="51" t="s">
        <v>113</v>
      </c>
      <c r="C33" s="52">
        <v>31.63</v>
      </c>
      <c r="D33" s="52">
        <v>0</v>
      </c>
      <c r="E33" s="52">
        <v>31.63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1:11" ht="12.75">
      <c r="A34" s="50" t="s">
        <v>114</v>
      </c>
      <c r="B34" s="51" t="s">
        <v>115</v>
      </c>
      <c r="C34" s="52">
        <v>522.17</v>
      </c>
      <c r="D34" s="52">
        <v>0</v>
      </c>
      <c r="E34" s="52">
        <v>341.46</v>
      </c>
      <c r="F34" s="52">
        <v>0</v>
      </c>
      <c r="G34" s="52">
        <v>0</v>
      </c>
      <c r="H34" s="52">
        <v>180.71</v>
      </c>
      <c r="I34" s="52">
        <v>0</v>
      </c>
      <c r="J34" s="52">
        <v>0</v>
      </c>
      <c r="K34" s="52">
        <v>0</v>
      </c>
    </row>
    <row r="35" spans="1:11" ht="12.75">
      <c r="A35" s="50" t="s">
        <v>116</v>
      </c>
      <c r="B35" s="51" t="s">
        <v>117</v>
      </c>
      <c r="C35" s="52">
        <v>11.86</v>
      </c>
      <c r="D35" s="52">
        <v>0</v>
      </c>
      <c r="E35" s="52">
        <v>11.86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1" ht="12.75">
      <c r="A36" s="50" t="s">
        <v>118</v>
      </c>
      <c r="B36" s="51" t="s">
        <v>119</v>
      </c>
      <c r="C36" s="52">
        <v>468.62</v>
      </c>
      <c r="D36" s="52">
        <v>0</v>
      </c>
      <c r="E36" s="52">
        <v>316.94</v>
      </c>
      <c r="F36" s="52">
        <v>0</v>
      </c>
      <c r="G36" s="52">
        <v>0</v>
      </c>
      <c r="H36" s="52">
        <v>151.68</v>
      </c>
      <c r="I36" s="52">
        <v>0</v>
      </c>
      <c r="J36" s="52">
        <v>0</v>
      </c>
      <c r="K36" s="52">
        <v>0</v>
      </c>
    </row>
    <row r="37" spans="1:11" ht="12.75">
      <c r="A37" s="50" t="s">
        <v>120</v>
      </c>
      <c r="B37" s="51" t="s">
        <v>121</v>
      </c>
      <c r="C37" s="52">
        <v>809.2</v>
      </c>
      <c r="D37" s="52">
        <v>0</v>
      </c>
      <c r="E37" s="52">
        <v>809.2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</row>
    <row r="38" spans="1:11" ht="12.75">
      <c r="A38" s="50" t="s">
        <v>122</v>
      </c>
      <c r="B38" s="51" t="s">
        <v>123</v>
      </c>
      <c r="C38" s="52">
        <v>809.2</v>
      </c>
      <c r="D38" s="52">
        <v>0</v>
      </c>
      <c r="E38" s="52">
        <v>809.2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</row>
    <row r="39" spans="1:11" ht="12.75">
      <c r="A39" s="50" t="s">
        <v>124</v>
      </c>
      <c r="B39" s="51" t="s">
        <v>33</v>
      </c>
      <c r="C39" s="52">
        <v>826.47</v>
      </c>
      <c r="D39" s="52">
        <v>0</v>
      </c>
      <c r="E39" s="52">
        <v>302.95</v>
      </c>
      <c r="F39" s="52">
        <v>0</v>
      </c>
      <c r="G39" s="52">
        <v>0</v>
      </c>
      <c r="H39" s="52">
        <v>523.52</v>
      </c>
      <c r="I39" s="52">
        <v>0</v>
      </c>
      <c r="J39" s="52">
        <v>0</v>
      </c>
      <c r="K39" s="52">
        <v>0</v>
      </c>
    </row>
    <row r="40" spans="1:11" ht="12.75">
      <c r="A40" s="50" t="s">
        <v>125</v>
      </c>
      <c r="B40" s="51" t="s">
        <v>126</v>
      </c>
      <c r="C40" s="52">
        <v>826.47</v>
      </c>
      <c r="D40" s="52">
        <v>0</v>
      </c>
      <c r="E40" s="52">
        <v>302.95</v>
      </c>
      <c r="F40" s="52">
        <v>0</v>
      </c>
      <c r="G40" s="52">
        <v>0</v>
      </c>
      <c r="H40" s="52">
        <v>523.52</v>
      </c>
      <c r="I40" s="52">
        <v>0</v>
      </c>
      <c r="J40" s="52">
        <v>0</v>
      </c>
      <c r="K40" s="52">
        <v>0</v>
      </c>
    </row>
    <row r="41" spans="1:11" ht="12.75">
      <c r="A41" s="50" t="s">
        <v>127</v>
      </c>
      <c r="B41" s="51" t="s">
        <v>128</v>
      </c>
      <c r="C41" s="52">
        <v>826.47</v>
      </c>
      <c r="D41" s="52">
        <v>0</v>
      </c>
      <c r="E41" s="52">
        <v>302.95</v>
      </c>
      <c r="F41" s="52">
        <v>0</v>
      </c>
      <c r="G41" s="52">
        <v>0</v>
      </c>
      <c r="H41" s="52">
        <v>523.52</v>
      </c>
      <c r="I41" s="52">
        <v>0</v>
      </c>
      <c r="J41" s="52">
        <v>0</v>
      </c>
      <c r="K41" s="52">
        <v>0</v>
      </c>
    </row>
    <row r="42" spans="1:11" ht="12.75">
      <c r="A42" s="35" t="s">
        <v>20</v>
      </c>
      <c r="B42" s="35" t="s">
        <v>20</v>
      </c>
      <c r="C42" s="35" t="s">
        <v>20</v>
      </c>
      <c r="D42" s="35" t="s">
        <v>20</v>
      </c>
      <c r="E42" s="35" t="s">
        <v>20</v>
      </c>
      <c r="F42" s="35" t="s">
        <v>20</v>
      </c>
      <c r="G42" s="35" t="s">
        <v>20</v>
      </c>
      <c r="H42" s="35" t="s">
        <v>20</v>
      </c>
      <c r="I42" s="35" t="s">
        <v>20</v>
      </c>
      <c r="J42" s="35" t="s">
        <v>20</v>
      </c>
      <c r="K42" s="35" t="s">
        <v>20</v>
      </c>
    </row>
  </sheetData>
  <sheetProtection/>
  <mergeCells count="2">
    <mergeCell ref="A1:K1"/>
    <mergeCell ref="A2:E2"/>
  </mergeCells>
  <printOptions horizontalCentered="1"/>
  <pageMargins left="0.4284722222222222" right="0.4284722222222222" top="0.8027777777777778" bottom="0.8027777777777778" header="0.5" footer="0.5"/>
  <pageSetup fitToHeight="0" fitToWidth="1" horizontalDpi="300" verticalDpi="300" orientation="landscape" pageOrder="overThenDown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Zeros="0" workbookViewId="0" topLeftCell="A1">
      <selection activeCell="D4" sqref="D4:E4"/>
    </sheetView>
  </sheetViews>
  <sheetFormatPr defaultColWidth="9.140625" defaultRowHeight="12.75"/>
  <cols>
    <col min="1" max="1" width="14.28125" style="2" bestFit="1" customWidth="1"/>
    <col min="2" max="2" width="40.8515625" style="2" customWidth="1"/>
    <col min="3" max="8" width="14.28125" style="2" bestFit="1" customWidth="1"/>
    <col min="9" max="16384" width="9.140625" style="2" customWidth="1"/>
  </cols>
  <sheetData>
    <row r="1" spans="1:8" s="1" customFormat="1" ht="24">
      <c r="A1" s="3" t="s">
        <v>129</v>
      </c>
      <c r="B1" s="3" t="s">
        <v>129</v>
      </c>
      <c r="C1" s="3" t="s">
        <v>129</v>
      </c>
      <c r="D1" s="3" t="s">
        <v>129</v>
      </c>
      <c r="E1" s="3" t="s">
        <v>129</v>
      </c>
      <c r="F1" s="3" t="s">
        <v>129</v>
      </c>
      <c r="G1" s="3" t="s">
        <v>129</v>
      </c>
      <c r="H1" s="3" t="s">
        <v>129</v>
      </c>
    </row>
    <row r="2" spans="1:8" ht="12.75">
      <c r="A2" s="4" t="s">
        <v>130</v>
      </c>
      <c r="B2" s="11" t="s">
        <v>2</v>
      </c>
      <c r="C2" s="11" t="s">
        <v>2</v>
      </c>
      <c r="D2" s="11" t="s">
        <v>2</v>
      </c>
      <c r="E2" s="11" t="s">
        <v>20</v>
      </c>
      <c r="F2" s="11" t="s">
        <v>20</v>
      </c>
      <c r="G2" s="11" t="s">
        <v>20</v>
      </c>
      <c r="H2" s="5" t="s">
        <v>3</v>
      </c>
    </row>
    <row r="3" spans="1:8" s="18" customFormat="1" ht="25.5">
      <c r="A3" s="43" t="s">
        <v>46</v>
      </c>
      <c r="B3" s="43" t="s">
        <v>47</v>
      </c>
      <c r="C3" s="43" t="s">
        <v>48</v>
      </c>
      <c r="D3" s="43" t="s">
        <v>131</v>
      </c>
      <c r="E3" s="43" t="s">
        <v>132</v>
      </c>
      <c r="F3" s="43" t="s">
        <v>133</v>
      </c>
      <c r="G3" s="43" t="s">
        <v>134</v>
      </c>
      <c r="H3" s="44" t="s">
        <v>135</v>
      </c>
    </row>
    <row r="4" spans="1:8" ht="12.75">
      <c r="A4" s="13" t="s">
        <v>20</v>
      </c>
      <c r="B4" s="13" t="s">
        <v>57</v>
      </c>
      <c r="C4" s="39">
        <v>43506.04</v>
      </c>
      <c r="D4" s="39">
        <v>20494.62</v>
      </c>
      <c r="E4" s="39">
        <v>23011.42</v>
      </c>
      <c r="F4" s="13" t="s">
        <v>20</v>
      </c>
      <c r="G4" s="13" t="s">
        <v>20</v>
      </c>
      <c r="H4" s="13" t="s">
        <v>20</v>
      </c>
    </row>
    <row r="5" spans="1:8" ht="12.75">
      <c r="A5" s="13" t="s">
        <v>58</v>
      </c>
      <c r="B5" s="13" t="s">
        <v>22</v>
      </c>
      <c r="C5" s="39">
        <v>3195.18</v>
      </c>
      <c r="D5" s="39">
        <v>3190.18</v>
      </c>
      <c r="E5" s="39">
        <v>5</v>
      </c>
      <c r="F5" s="13" t="s">
        <v>20</v>
      </c>
      <c r="G5" s="13" t="s">
        <v>20</v>
      </c>
      <c r="H5" s="13" t="s">
        <v>20</v>
      </c>
    </row>
    <row r="6" spans="1:8" ht="12.75">
      <c r="A6" s="13" t="s">
        <v>59</v>
      </c>
      <c r="B6" s="13" t="s">
        <v>136</v>
      </c>
      <c r="C6" s="39">
        <v>3153.25</v>
      </c>
      <c r="D6" s="39">
        <v>3153.25</v>
      </c>
      <c r="E6" s="39">
        <v>0</v>
      </c>
      <c r="F6" s="13" t="s">
        <v>20</v>
      </c>
      <c r="G6" s="13" t="s">
        <v>20</v>
      </c>
      <c r="H6" s="13" t="s">
        <v>20</v>
      </c>
    </row>
    <row r="7" spans="1:8" ht="12.75">
      <c r="A7" s="13" t="s">
        <v>61</v>
      </c>
      <c r="B7" s="13" t="s">
        <v>137</v>
      </c>
      <c r="C7" s="39">
        <v>1101.96</v>
      </c>
      <c r="D7" s="39">
        <v>1101.96</v>
      </c>
      <c r="E7" s="39">
        <v>0</v>
      </c>
      <c r="F7" s="13" t="s">
        <v>20</v>
      </c>
      <c r="G7" s="13" t="s">
        <v>20</v>
      </c>
      <c r="H7" s="13" t="s">
        <v>20</v>
      </c>
    </row>
    <row r="8" spans="1:8" ht="12.75">
      <c r="A8" s="13" t="s">
        <v>63</v>
      </c>
      <c r="B8" s="13" t="s">
        <v>138</v>
      </c>
      <c r="C8" s="39">
        <v>550.98</v>
      </c>
      <c r="D8" s="39">
        <v>550.98</v>
      </c>
      <c r="E8" s="39">
        <v>0</v>
      </c>
      <c r="F8" s="13" t="s">
        <v>20</v>
      </c>
      <c r="G8" s="13" t="s">
        <v>20</v>
      </c>
      <c r="H8" s="13" t="s">
        <v>20</v>
      </c>
    </row>
    <row r="9" spans="1:8" ht="12.75">
      <c r="A9" s="13" t="s">
        <v>65</v>
      </c>
      <c r="B9" s="13" t="s">
        <v>139</v>
      </c>
      <c r="C9" s="39">
        <v>1500.31</v>
      </c>
      <c r="D9" s="39">
        <v>1500.31</v>
      </c>
      <c r="E9" s="39">
        <v>0</v>
      </c>
      <c r="F9" s="13" t="s">
        <v>20</v>
      </c>
      <c r="G9" s="13" t="s">
        <v>20</v>
      </c>
      <c r="H9" s="13" t="s">
        <v>20</v>
      </c>
    </row>
    <row r="10" spans="1:8" ht="12.75">
      <c r="A10" s="13" t="s">
        <v>67</v>
      </c>
      <c r="B10" s="13" t="s">
        <v>140</v>
      </c>
      <c r="C10" s="39">
        <v>41.93</v>
      </c>
      <c r="D10" s="39">
        <v>36.93</v>
      </c>
      <c r="E10" s="39">
        <v>5</v>
      </c>
      <c r="F10" s="13" t="s">
        <v>20</v>
      </c>
      <c r="G10" s="13" t="s">
        <v>20</v>
      </c>
      <c r="H10" s="13" t="s">
        <v>20</v>
      </c>
    </row>
    <row r="11" spans="1:8" ht="12.75">
      <c r="A11" s="13" t="s">
        <v>69</v>
      </c>
      <c r="B11" s="13" t="s">
        <v>141</v>
      </c>
      <c r="C11" s="39">
        <v>41.93</v>
      </c>
      <c r="D11" s="39">
        <v>36.93</v>
      </c>
      <c r="E11" s="39">
        <v>5</v>
      </c>
      <c r="F11" s="13" t="s">
        <v>20</v>
      </c>
      <c r="G11" s="13" t="s">
        <v>20</v>
      </c>
      <c r="H11" s="13" t="s">
        <v>20</v>
      </c>
    </row>
    <row r="12" spans="1:8" ht="12.75">
      <c r="A12" s="13" t="s">
        <v>71</v>
      </c>
      <c r="B12" s="13" t="s">
        <v>23</v>
      </c>
      <c r="C12" s="39">
        <v>39484.41</v>
      </c>
      <c r="D12" s="39">
        <v>16477.97</v>
      </c>
      <c r="E12" s="39">
        <v>23006.42</v>
      </c>
      <c r="F12" s="13" t="s">
        <v>20</v>
      </c>
      <c r="G12" s="13" t="s">
        <v>20</v>
      </c>
      <c r="H12" s="13" t="s">
        <v>20</v>
      </c>
    </row>
    <row r="13" spans="1:8" ht="12.75">
      <c r="A13" s="13" t="s">
        <v>72</v>
      </c>
      <c r="B13" s="13" t="s">
        <v>142</v>
      </c>
      <c r="C13" s="39">
        <v>2602.52</v>
      </c>
      <c r="D13" s="39">
        <v>657.12</v>
      </c>
      <c r="E13" s="39">
        <v>1945.4</v>
      </c>
      <c r="F13" s="13" t="s">
        <v>20</v>
      </c>
      <c r="G13" s="13" t="s">
        <v>20</v>
      </c>
      <c r="H13" s="13" t="s">
        <v>20</v>
      </c>
    </row>
    <row r="14" spans="1:8" ht="12.75">
      <c r="A14" s="13" t="s">
        <v>74</v>
      </c>
      <c r="B14" s="13" t="s">
        <v>143</v>
      </c>
      <c r="C14" s="39">
        <v>657.12</v>
      </c>
      <c r="D14" s="39">
        <v>657.12</v>
      </c>
      <c r="E14" s="39">
        <v>0</v>
      </c>
      <c r="F14" s="13" t="s">
        <v>20</v>
      </c>
      <c r="G14" s="13" t="s">
        <v>20</v>
      </c>
      <c r="H14" s="13" t="s">
        <v>20</v>
      </c>
    </row>
    <row r="15" spans="1:8" ht="12.75">
      <c r="A15" s="13" t="s">
        <v>76</v>
      </c>
      <c r="B15" s="13" t="s">
        <v>144</v>
      </c>
      <c r="C15" s="39">
        <v>206.4</v>
      </c>
      <c r="D15" s="39">
        <v>0</v>
      </c>
      <c r="E15" s="39">
        <v>206.4</v>
      </c>
      <c r="F15" s="13" t="s">
        <v>20</v>
      </c>
      <c r="G15" s="13" t="s">
        <v>20</v>
      </c>
      <c r="H15" s="13" t="s">
        <v>20</v>
      </c>
    </row>
    <row r="16" spans="1:8" ht="12.75">
      <c r="A16" s="13" t="s">
        <v>78</v>
      </c>
      <c r="B16" s="13" t="s">
        <v>145</v>
      </c>
      <c r="C16" s="39">
        <v>1739</v>
      </c>
      <c r="D16" s="39">
        <v>0</v>
      </c>
      <c r="E16" s="39">
        <v>1739</v>
      </c>
      <c r="F16" s="13" t="s">
        <v>20</v>
      </c>
      <c r="G16" s="13" t="s">
        <v>20</v>
      </c>
      <c r="H16" s="13" t="s">
        <v>20</v>
      </c>
    </row>
    <row r="17" spans="1:8" ht="12.75">
      <c r="A17" s="13" t="s">
        <v>80</v>
      </c>
      <c r="B17" s="13" t="s">
        <v>146</v>
      </c>
      <c r="C17" s="39">
        <v>600</v>
      </c>
      <c r="D17" s="39">
        <v>0</v>
      </c>
      <c r="E17" s="39">
        <v>600</v>
      </c>
      <c r="F17" s="13" t="s">
        <v>20</v>
      </c>
      <c r="G17" s="13" t="s">
        <v>20</v>
      </c>
      <c r="H17" s="13" t="s">
        <v>20</v>
      </c>
    </row>
    <row r="18" spans="1:8" ht="12.75">
      <c r="A18" s="13" t="s">
        <v>82</v>
      </c>
      <c r="B18" s="13" t="s">
        <v>147</v>
      </c>
      <c r="C18" s="39">
        <v>600</v>
      </c>
      <c r="D18" s="39">
        <v>0</v>
      </c>
      <c r="E18" s="39">
        <v>600</v>
      </c>
      <c r="F18" s="13" t="s">
        <v>20</v>
      </c>
      <c r="G18" s="13" t="s">
        <v>20</v>
      </c>
      <c r="H18" s="13" t="s">
        <v>20</v>
      </c>
    </row>
    <row r="19" spans="1:8" ht="12.75">
      <c r="A19" s="13" t="s">
        <v>84</v>
      </c>
      <c r="B19" s="13" t="s">
        <v>148</v>
      </c>
      <c r="C19" s="39">
        <v>21078.52</v>
      </c>
      <c r="D19" s="39">
        <v>14359.58</v>
      </c>
      <c r="E19" s="39">
        <v>6718.92</v>
      </c>
      <c r="F19" s="13" t="s">
        <v>20</v>
      </c>
      <c r="G19" s="13" t="s">
        <v>20</v>
      </c>
      <c r="H19" s="13" t="s">
        <v>20</v>
      </c>
    </row>
    <row r="20" spans="1:8" ht="12.75">
      <c r="A20" s="13" t="s">
        <v>86</v>
      </c>
      <c r="B20" s="13" t="s">
        <v>149</v>
      </c>
      <c r="C20" s="39">
        <v>5762.14</v>
      </c>
      <c r="D20" s="39">
        <v>3831.41</v>
      </c>
      <c r="E20" s="39">
        <v>1930.72</v>
      </c>
      <c r="F20" s="13" t="s">
        <v>20</v>
      </c>
      <c r="G20" s="13" t="s">
        <v>20</v>
      </c>
      <c r="H20" s="13" t="s">
        <v>20</v>
      </c>
    </row>
    <row r="21" spans="1:8" ht="12.75">
      <c r="A21" s="13" t="s">
        <v>88</v>
      </c>
      <c r="B21" s="13" t="s">
        <v>150</v>
      </c>
      <c r="C21" s="39">
        <v>15030.38</v>
      </c>
      <c r="D21" s="39">
        <v>10528.17</v>
      </c>
      <c r="E21" s="39">
        <v>4502.2</v>
      </c>
      <c r="F21" s="13" t="s">
        <v>20</v>
      </c>
      <c r="G21" s="13" t="s">
        <v>20</v>
      </c>
      <c r="H21" s="13" t="s">
        <v>20</v>
      </c>
    </row>
    <row r="22" spans="1:8" ht="12.75">
      <c r="A22" s="13" t="s">
        <v>90</v>
      </c>
      <c r="B22" s="13" t="s">
        <v>151</v>
      </c>
      <c r="C22" s="39">
        <v>286</v>
      </c>
      <c r="D22" s="39">
        <v>0</v>
      </c>
      <c r="E22" s="39">
        <v>286</v>
      </c>
      <c r="F22" s="13" t="s">
        <v>20</v>
      </c>
      <c r="G22" s="13" t="s">
        <v>20</v>
      </c>
      <c r="H22" s="13" t="s">
        <v>20</v>
      </c>
    </row>
    <row r="23" spans="1:8" ht="12.75">
      <c r="A23" s="13" t="s">
        <v>92</v>
      </c>
      <c r="B23" s="13" t="s">
        <v>152</v>
      </c>
      <c r="C23" s="39">
        <v>6801.39</v>
      </c>
      <c r="D23" s="39">
        <v>426.99</v>
      </c>
      <c r="E23" s="39">
        <v>6374.4</v>
      </c>
      <c r="F23" s="13" t="s">
        <v>20</v>
      </c>
      <c r="G23" s="13" t="s">
        <v>20</v>
      </c>
      <c r="H23" s="13" t="s">
        <v>20</v>
      </c>
    </row>
    <row r="24" spans="1:8" ht="12.75">
      <c r="A24" s="13" t="s">
        <v>94</v>
      </c>
      <c r="B24" s="13" t="s">
        <v>153</v>
      </c>
      <c r="C24" s="39">
        <v>504.6</v>
      </c>
      <c r="D24" s="39">
        <v>310.6</v>
      </c>
      <c r="E24" s="39">
        <v>194</v>
      </c>
      <c r="F24" s="13" t="s">
        <v>20</v>
      </c>
      <c r="G24" s="13" t="s">
        <v>20</v>
      </c>
      <c r="H24" s="13" t="s">
        <v>20</v>
      </c>
    </row>
    <row r="25" spans="1:8" ht="12.75">
      <c r="A25" s="13" t="s">
        <v>96</v>
      </c>
      <c r="B25" s="13" t="s">
        <v>154</v>
      </c>
      <c r="C25" s="39">
        <v>251.79</v>
      </c>
      <c r="D25" s="39">
        <v>116.39</v>
      </c>
      <c r="E25" s="39">
        <v>135.4</v>
      </c>
      <c r="F25" s="13" t="s">
        <v>20</v>
      </c>
      <c r="G25" s="13" t="s">
        <v>20</v>
      </c>
      <c r="H25" s="13" t="s">
        <v>20</v>
      </c>
    </row>
    <row r="26" spans="1:8" ht="12.75">
      <c r="A26" s="13" t="s">
        <v>98</v>
      </c>
      <c r="B26" s="13" t="s">
        <v>155</v>
      </c>
      <c r="C26" s="39">
        <v>4986</v>
      </c>
      <c r="D26" s="39">
        <v>0</v>
      </c>
      <c r="E26" s="39">
        <v>4986</v>
      </c>
      <c r="F26" s="13" t="s">
        <v>20</v>
      </c>
      <c r="G26" s="13" t="s">
        <v>20</v>
      </c>
      <c r="H26" s="13" t="s">
        <v>20</v>
      </c>
    </row>
    <row r="27" spans="1:8" ht="12.75">
      <c r="A27" s="13" t="s">
        <v>100</v>
      </c>
      <c r="B27" s="13" t="s">
        <v>156</v>
      </c>
      <c r="C27" s="39">
        <v>774</v>
      </c>
      <c r="D27" s="39">
        <v>0</v>
      </c>
      <c r="E27" s="39">
        <v>774</v>
      </c>
      <c r="F27" s="13" t="s">
        <v>20</v>
      </c>
      <c r="G27" s="13" t="s">
        <v>20</v>
      </c>
      <c r="H27" s="13" t="s">
        <v>20</v>
      </c>
    </row>
    <row r="28" spans="1:8" ht="12.75">
      <c r="A28" s="13" t="s">
        <v>102</v>
      </c>
      <c r="B28" s="13" t="s">
        <v>157</v>
      </c>
      <c r="C28" s="39">
        <v>25</v>
      </c>
      <c r="D28" s="39">
        <v>0</v>
      </c>
      <c r="E28" s="39">
        <v>25</v>
      </c>
      <c r="F28" s="13" t="s">
        <v>20</v>
      </c>
      <c r="G28" s="13" t="s">
        <v>20</v>
      </c>
      <c r="H28" s="13" t="s">
        <v>20</v>
      </c>
    </row>
    <row r="29" spans="1:8" ht="12.75">
      <c r="A29" s="13" t="s">
        <v>104</v>
      </c>
      <c r="B29" s="13" t="s">
        <v>158</v>
      </c>
      <c r="C29" s="39">
        <v>260</v>
      </c>
      <c r="D29" s="39">
        <v>0</v>
      </c>
      <c r="E29" s="39">
        <v>260</v>
      </c>
      <c r="F29" s="13" t="s">
        <v>20</v>
      </c>
      <c r="G29" s="13" t="s">
        <v>20</v>
      </c>
      <c r="H29" s="13" t="s">
        <v>20</v>
      </c>
    </row>
    <row r="30" spans="1:8" ht="12.75">
      <c r="A30" s="13" t="s">
        <v>106</v>
      </c>
      <c r="B30" s="13" t="s">
        <v>159</v>
      </c>
      <c r="C30" s="39">
        <v>6558.5</v>
      </c>
      <c r="D30" s="39">
        <v>0</v>
      </c>
      <c r="E30" s="39">
        <v>6558.5</v>
      </c>
      <c r="F30" s="13" t="s">
        <v>20</v>
      </c>
      <c r="G30" s="13" t="s">
        <v>20</v>
      </c>
      <c r="H30" s="13" t="s">
        <v>20</v>
      </c>
    </row>
    <row r="31" spans="1:8" ht="12.75">
      <c r="A31" s="13" t="s">
        <v>108</v>
      </c>
      <c r="B31" s="13" t="s">
        <v>160</v>
      </c>
      <c r="C31" s="39">
        <v>6558.5</v>
      </c>
      <c r="D31" s="39">
        <v>0</v>
      </c>
      <c r="E31" s="39">
        <v>6558.5</v>
      </c>
      <c r="F31" s="13" t="s">
        <v>20</v>
      </c>
      <c r="G31" s="13" t="s">
        <v>20</v>
      </c>
      <c r="H31" s="13" t="s">
        <v>20</v>
      </c>
    </row>
    <row r="32" spans="1:8" ht="12.75">
      <c r="A32" s="13" t="s">
        <v>110</v>
      </c>
      <c r="B32" s="13" t="s">
        <v>161</v>
      </c>
      <c r="C32" s="39">
        <v>1034.28</v>
      </c>
      <c r="D32" s="39">
        <v>1034.28</v>
      </c>
      <c r="E32" s="39">
        <v>0</v>
      </c>
      <c r="F32" s="13" t="s">
        <v>20</v>
      </c>
      <c r="G32" s="13" t="s">
        <v>20</v>
      </c>
      <c r="H32" s="13" t="s">
        <v>20</v>
      </c>
    </row>
    <row r="33" spans="1:8" ht="12.75">
      <c r="A33" s="13" t="s">
        <v>112</v>
      </c>
      <c r="B33" s="13" t="s">
        <v>162</v>
      </c>
      <c r="C33" s="39">
        <v>31.63</v>
      </c>
      <c r="D33" s="39">
        <v>31.63</v>
      </c>
      <c r="E33" s="39">
        <v>0</v>
      </c>
      <c r="F33" s="13" t="s">
        <v>20</v>
      </c>
      <c r="G33" s="13" t="s">
        <v>20</v>
      </c>
      <c r="H33" s="13" t="s">
        <v>20</v>
      </c>
    </row>
    <row r="34" spans="1:8" ht="12.75">
      <c r="A34" s="13" t="s">
        <v>114</v>
      </c>
      <c r="B34" s="13" t="s">
        <v>163</v>
      </c>
      <c r="C34" s="39">
        <v>522.17</v>
      </c>
      <c r="D34" s="39">
        <v>522.17</v>
      </c>
      <c r="E34" s="39">
        <v>0</v>
      </c>
      <c r="F34" s="13" t="s">
        <v>20</v>
      </c>
      <c r="G34" s="13" t="s">
        <v>20</v>
      </c>
      <c r="H34" s="13" t="s">
        <v>20</v>
      </c>
    </row>
    <row r="35" spans="1:8" ht="12.75">
      <c r="A35" s="13" t="s">
        <v>116</v>
      </c>
      <c r="B35" s="13" t="s">
        <v>164</v>
      </c>
      <c r="C35" s="39">
        <v>11.86</v>
      </c>
      <c r="D35" s="39">
        <v>11.86</v>
      </c>
      <c r="E35" s="39">
        <v>0</v>
      </c>
      <c r="F35" s="13" t="s">
        <v>20</v>
      </c>
      <c r="G35" s="13" t="s">
        <v>20</v>
      </c>
      <c r="H35" s="13" t="s">
        <v>20</v>
      </c>
    </row>
    <row r="36" spans="1:8" ht="12.75">
      <c r="A36" s="13" t="s">
        <v>118</v>
      </c>
      <c r="B36" s="13" t="s">
        <v>165</v>
      </c>
      <c r="C36" s="39">
        <v>468.62</v>
      </c>
      <c r="D36" s="39">
        <v>468.62</v>
      </c>
      <c r="E36" s="39">
        <v>0</v>
      </c>
      <c r="F36" s="13" t="s">
        <v>20</v>
      </c>
      <c r="G36" s="13" t="s">
        <v>20</v>
      </c>
      <c r="H36" s="13" t="s">
        <v>20</v>
      </c>
    </row>
    <row r="37" spans="1:8" ht="12.75">
      <c r="A37" s="13" t="s">
        <v>120</v>
      </c>
      <c r="B37" s="13" t="s">
        <v>166</v>
      </c>
      <c r="C37" s="45">
        <v>809.2</v>
      </c>
      <c r="D37" s="45">
        <v>0</v>
      </c>
      <c r="E37" s="45">
        <v>809.2</v>
      </c>
      <c r="F37" s="13" t="s">
        <v>20</v>
      </c>
      <c r="G37" s="13" t="s">
        <v>20</v>
      </c>
      <c r="H37" s="13" t="s">
        <v>20</v>
      </c>
    </row>
    <row r="38" spans="1:8" ht="12.75">
      <c r="A38" s="13" t="s">
        <v>122</v>
      </c>
      <c r="B38" s="13" t="s">
        <v>167</v>
      </c>
      <c r="C38" s="45">
        <v>809.2</v>
      </c>
      <c r="D38" s="45">
        <v>0</v>
      </c>
      <c r="E38" s="45">
        <v>809.2</v>
      </c>
      <c r="F38" s="13" t="s">
        <v>20</v>
      </c>
      <c r="G38" s="13" t="s">
        <v>20</v>
      </c>
      <c r="H38" s="13" t="s">
        <v>20</v>
      </c>
    </row>
    <row r="39" spans="1:8" ht="12.75">
      <c r="A39" s="13" t="s">
        <v>124</v>
      </c>
      <c r="B39" s="13" t="s">
        <v>33</v>
      </c>
      <c r="C39" s="45">
        <v>826.47</v>
      </c>
      <c r="D39" s="45">
        <v>826.47</v>
      </c>
      <c r="E39" s="45">
        <v>0</v>
      </c>
      <c r="F39" s="13" t="s">
        <v>20</v>
      </c>
      <c r="G39" s="13" t="s">
        <v>20</v>
      </c>
      <c r="H39" s="13" t="s">
        <v>20</v>
      </c>
    </row>
    <row r="40" spans="1:8" ht="12.75">
      <c r="A40" s="13" t="s">
        <v>125</v>
      </c>
      <c r="B40" s="13" t="s">
        <v>168</v>
      </c>
      <c r="C40" s="45">
        <v>826.47</v>
      </c>
      <c r="D40" s="45">
        <v>826.47</v>
      </c>
      <c r="E40" s="45">
        <v>0</v>
      </c>
      <c r="F40" s="13" t="s">
        <v>20</v>
      </c>
      <c r="G40" s="13" t="s">
        <v>20</v>
      </c>
      <c r="H40" s="13" t="s">
        <v>20</v>
      </c>
    </row>
    <row r="41" spans="1:8" ht="12.75">
      <c r="A41" s="13" t="s">
        <v>127</v>
      </c>
      <c r="B41" s="13" t="s">
        <v>169</v>
      </c>
      <c r="C41" s="45">
        <v>826.47</v>
      </c>
      <c r="D41" s="45">
        <v>826.47</v>
      </c>
      <c r="E41" s="45">
        <v>0</v>
      </c>
      <c r="F41" s="13" t="s">
        <v>20</v>
      </c>
      <c r="G41" s="13" t="s">
        <v>20</v>
      </c>
      <c r="H41" s="13" t="s">
        <v>20</v>
      </c>
    </row>
    <row r="42" spans="1:8" ht="12.75">
      <c r="A42" s="13" t="s">
        <v>20</v>
      </c>
      <c r="B42" s="13" t="s">
        <v>20</v>
      </c>
      <c r="C42" s="13" t="s">
        <v>20</v>
      </c>
      <c r="D42" s="13" t="s">
        <v>20</v>
      </c>
      <c r="E42" s="13" t="s">
        <v>20</v>
      </c>
      <c r="F42" s="13" t="s">
        <v>20</v>
      </c>
      <c r="G42" s="13" t="s">
        <v>20</v>
      </c>
      <c r="H42" s="13" t="s">
        <v>20</v>
      </c>
    </row>
  </sheetData>
  <sheetProtection/>
  <mergeCells count="2">
    <mergeCell ref="A1:H1"/>
    <mergeCell ref="A2:D2"/>
  </mergeCells>
  <printOptions horizontalCentered="1"/>
  <pageMargins left="0.6256944444444444" right="0.6256944444444444" top="0.60625" bottom="0.60625" header="0.5" footer="0.5"/>
  <pageSetup fitToHeight="0" fitToWidth="0" horizontalDpi="300" verticalDpi="300" orientation="portrait" pageOrder="overThenDown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Zeros="0" workbookViewId="0" topLeftCell="A1">
      <selection activeCell="K8" sqref="K8"/>
    </sheetView>
  </sheetViews>
  <sheetFormatPr defaultColWidth="9.140625" defaultRowHeight="12.75"/>
  <cols>
    <col min="1" max="1" width="21.140625" style="2" customWidth="1"/>
    <col min="2" max="2" width="8.421875" style="2" customWidth="1"/>
    <col min="3" max="3" width="22.7109375" style="2" customWidth="1"/>
    <col min="4" max="4" width="8.421875" style="2" customWidth="1"/>
    <col min="5" max="7" width="12.7109375" style="2" customWidth="1"/>
    <col min="8" max="16384" width="9.140625" style="2" customWidth="1"/>
  </cols>
  <sheetData>
    <row r="1" spans="1:7" s="1" customFormat="1" ht="24">
      <c r="A1" s="3" t="s">
        <v>170</v>
      </c>
      <c r="B1" s="3" t="s">
        <v>170</v>
      </c>
      <c r="C1" s="3" t="s">
        <v>170</v>
      </c>
      <c r="D1" s="3" t="s">
        <v>170</v>
      </c>
      <c r="E1" s="3" t="s">
        <v>170</v>
      </c>
      <c r="F1" s="3" t="s">
        <v>170</v>
      </c>
      <c r="G1" s="3" t="s">
        <v>170</v>
      </c>
    </row>
    <row r="2" spans="1:7" ht="12.75">
      <c r="A2" s="4" t="s">
        <v>171</v>
      </c>
      <c r="B2" s="11" t="s">
        <v>2</v>
      </c>
      <c r="C2" s="11" t="s">
        <v>2</v>
      </c>
      <c r="D2" s="11" t="s">
        <v>2</v>
      </c>
      <c r="E2" s="11" t="s">
        <v>2</v>
      </c>
      <c r="F2" s="5" t="s">
        <v>3</v>
      </c>
      <c r="G2" s="5" t="s">
        <v>172</v>
      </c>
    </row>
    <row r="3" spans="1:8" s="18" customFormat="1" ht="25.5">
      <c r="A3" s="6" t="s">
        <v>173</v>
      </c>
      <c r="B3" s="7" t="s">
        <v>7</v>
      </c>
      <c r="C3" s="7" t="s">
        <v>174</v>
      </c>
      <c r="D3" s="7" t="s">
        <v>48</v>
      </c>
      <c r="E3" s="7" t="s">
        <v>175</v>
      </c>
      <c r="F3" s="7" t="s">
        <v>176</v>
      </c>
      <c r="G3" s="7" t="s">
        <v>177</v>
      </c>
      <c r="H3" s="40"/>
    </row>
    <row r="4" spans="1:7" ht="12.75">
      <c r="A4" s="9" t="s">
        <v>178</v>
      </c>
      <c r="B4" s="41">
        <f>31444.61-8807.3+0.2</f>
        <v>22637.510000000002</v>
      </c>
      <c r="C4" s="32" t="s">
        <v>179</v>
      </c>
      <c r="D4" s="41">
        <f>31444.61-8807.3+0.2</f>
        <v>22637.510000000002</v>
      </c>
      <c r="E4" s="41">
        <f>31444.61-8807.3+0.2</f>
        <v>22637.510000000002</v>
      </c>
      <c r="F4" s="10">
        <v>0</v>
      </c>
      <c r="G4" s="10">
        <v>0</v>
      </c>
    </row>
    <row r="5" spans="1:7" ht="12.75">
      <c r="A5" s="9" t="s">
        <v>180</v>
      </c>
      <c r="B5" s="41">
        <f>31444.61-8807.3+0.2</f>
        <v>22637.510000000002</v>
      </c>
      <c r="C5" s="32" t="s">
        <v>9</v>
      </c>
      <c r="D5" s="10">
        <v>0</v>
      </c>
      <c r="E5" s="10">
        <v>0</v>
      </c>
      <c r="F5" s="10">
        <v>0</v>
      </c>
      <c r="G5" s="10">
        <v>0</v>
      </c>
    </row>
    <row r="6" spans="1:7" ht="12.75">
      <c r="A6" s="9" t="s">
        <v>181</v>
      </c>
      <c r="B6" s="10">
        <v>0</v>
      </c>
      <c r="C6" s="32" t="s">
        <v>11</v>
      </c>
      <c r="D6" s="10">
        <v>0</v>
      </c>
      <c r="E6" s="10">
        <v>0</v>
      </c>
      <c r="F6" s="10">
        <v>0</v>
      </c>
      <c r="G6" s="10">
        <v>0</v>
      </c>
    </row>
    <row r="7" spans="1:7" ht="12.75">
      <c r="A7" s="9" t="s">
        <v>182</v>
      </c>
      <c r="B7" s="10">
        <v>0</v>
      </c>
      <c r="C7" s="32" t="s">
        <v>13</v>
      </c>
      <c r="D7" s="10">
        <v>0</v>
      </c>
      <c r="E7" s="10">
        <v>0</v>
      </c>
      <c r="F7" s="10">
        <v>0</v>
      </c>
      <c r="G7" s="10">
        <v>0</v>
      </c>
    </row>
    <row r="8" spans="1:7" ht="12.75">
      <c r="A8" s="9" t="s">
        <v>20</v>
      </c>
      <c r="B8" s="42" t="s">
        <v>20</v>
      </c>
      <c r="C8" s="32" t="s">
        <v>15</v>
      </c>
      <c r="D8" s="42" t="s">
        <v>20</v>
      </c>
      <c r="E8" s="42" t="s">
        <v>20</v>
      </c>
      <c r="F8" s="42" t="s">
        <v>20</v>
      </c>
      <c r="G8" s="42" t="s">
        <v>20</v>
      </c>
    </row>
    <row r="9" spans="1:7" ht="12.75">
      <c r="A9" s="9" t="s">
        <v>183</v>
      </c>
      <c r="B9" s="10">
        <v>0</v>
      </c>
      <c r="C9" s="32" t="s">
        <v>17</v>
      </c>
      <c r="D9" s="10">
        <v>0</v>
      </c>
      <c r="E9" s="10">
        <v>0</v>
      </c>
      <c r="F9" s="10">
        <v>0</v>
      </c>
      <c r="G9" s="10">
        <v>0</v>
      </c>
    </row>
    <row r="10" spans="1:7" ht="12.75">
      <c r="A10" s="9" t="s">
        <v>180</v>
      </c>
      <c r="B10" s="10">
        <v>0</v>
      </c>
      <c r="C10" s="32" t="s">
        <v>19</v>
      </c>
      <c r="D10" s="10">
        <v>0</v>
      </c>
      <c r="E10" s="10">
        <v>0</v>
      </c>
      <c r="F10" s="10">
        <v>0</v>
      </c>
      <c r="G10" s="10">
        <v>0</v>
      </c>
    </row>
    <row r="11" spans="1:7" ht="12.75">
      <c r="A11" s="9" t="s">
        <v>181</v>
      </c>
      <c r="B11" s="10">
        <v>0</v>
      </c>
      <c r="C11" s="32" t="s">
        <v>21</v>
      </c>
      <c r="D11" s="10">
        <v>0</v>
      </c>
      <c r="E11" s="10">
        <v>0</v>
      </c>
      <c r="F11" s="10">
        <v>0</v>
      </c>
      <c r="G11" s="10">
        <v>0</v>
      </c>
    </row>
    <row r="12" spans="1:7" ht="12.75">
      <c r="A12" s="9" t="s">
        <v>182</v>
      </c>
      <c r="B12" s="10">
        <v>0</v>
      </c>
      <c r="C12" s="32" t="s">
        <v>22</v>
      </c>
      <c r="D12" s="10">
        <v>2600.79</v>
      </c>
      <c r="E12" s="10">
        <v>2600.79</v>
      </c>
      <c r="F12" s="10">
        <v>0</v>
      </c>
      <c r="G12" s="10">
        <v>0</v>
      </c>
    </row>
    <row r="13" spans="1:7" ht="12.75">
      <c r="A13" s="9" t="s">
        <v>20</v>
      </c>
      <c r="B13" s="42" t="s">
        <v>20</v>
      </c>
      <c r="C13" s="32" t="s">
        <v>184</v>
      </c>
      <c r="D13" s="42" t="s">
        <v>20</v>
      </c>
      <c r="E13" s="42" t="s">
        <v>20</v>
      </c>
      <c r="F13" s="42" t="s">
        <v>20</v>
      </c>
      <c r="G13" s="42" t="s">
        <v>20</v>
      </c>
    </row>
    <row r="14" spans="1:7" ht="12.75">
      <c r="A14" s="9" t="s">
        <v>20</v>
      </c>
      <c r="B14" s="42" t="s">
        <v>20</v>
      </c>
      <c r="C14" s="32" t="s">
        <v>23</v>
      </c>
      <c r="D14" s="41">
        <v>19733.77</v>
      </c>
      <c r="E14" s="41">
        <v>19733.77</v>
      </c>
      <c r="F14" s="10">
        <v>0</v>
      </c>
      <c r="G14" s="10">
        <v>0</v>
      </c>
    </row>
    <row r="15" spans="1:7" ht="12.75">
      <c r="A15" s="9" t="s">
        <v>20</v>
      </c>
      <c r="B15" s="42" t="s">
        <v>20</v>
      </c>
      <c r="C15" s="32" t="s">
        <v>24</v>
      </c>
      <c r="D15" s="42" t="s">
        <v>20</v>
      </c>
      <c r="E15" s="42" t="s">
        <v>20</v>
      </c>
      <c r="F15" s="42" t="s">
        <v>20</v>
      </c>
      <c r="G15" s="42" t="s">
        <v>20</v>
      </c>
    </row>
    <row r="16" spans="1:7" ht="12.75">
      <c r="A16" s="9" t="s">
        <v>20</v>
      </c>
      <c r="B16" s="42" t="s">
        <v>20</v>
      </c>
      <c r="C16" s="32" t="s">
        <v>25</v>
      </c>
      <c r="D16" s="42" t="s">
        <v>20</v>
      </c>
      <c r="E16" s="42" t="s">
        <v>20</v>
      </c>
      <c r="F16" s="42" t="s">
        <v>20</v>
      </c>
      <c r="G16" s="42" t="s">
        <v>20</v>
      </c>
    </row>
    <row r="17" spans="1:7" ht="12.75">
      <c r="A17" s="9" t="s">
        <v>20</v>
      </c>
      <c r="B17" s="42" t="s">
        <v>20</v>
      </c>
      <c r="C17" s="32" t="s">
        <v>26</v>
      </c>
      <c r="D17" s="42" t="s">
        <v>20</v>
      </c>
      <c r="E17" s="42" t="s">
        <v>20</v>
      </c>
      <c r="F17" s="42" t="s">
        <v>20</v>
      </c>
      <c r="G17" s="42" t="s">
        <v>20</v>
      </c>
    </row>
    <row r="18" spans="1:7" ht="12.75">
      <c r="A18" s="9" t="s">
        <v>20</v>
      </c>
      <c r="B18" s="42" t="s">
        <v>20</v>
      </c>
      <c r="C18" s="32" t="s">
        <v>27</v>
      </c>
      <c r="D18" s="42" t="s">
        <v>20</v>
      </c>
      <c r="E18" s="42" t="s">
        <v>20</v>
      </c>
      <c r="F18" s="42" t="s">
        <v>20</v>
      </c>
      <c r="G18" s="42" t="s">
        <v>20</v>
      </c>
    </row>
    <row r="19" spans="1:7" ht="12.75">
      <c r="A19" s="9" t="s">
        <v>20</v>
      </c>
      <c r="B19" s="42" t="s">
        <v>20</v>
      </c>
      <c r="C19" s="32" t="s">
        <v>28</v>
      </c>
      <c r="D19" s="42" t="s">
        <v>20</v>
      </c>
      <c r="E19" s="42" t="s">
        <v>20</v>
      </c>
      <c r="F19" s="42" t="s">
        <v>20</v>
      </c>
      <c r="G19" s="42" t="s">
        <v>20</v>
      </c>
    </row>
    <row r="20" spans="1:7" ht="12.75">
      <c r="A20" s="9" t="s">
        <v>20</v>
      </c>
      <c r="B20" s="42" t="s">
        <v>20</v>
      </c>
      <c r="C20" s="32" t="s">
        <v>29</v>
      </c>
      <c r="D20" s="42" t="s">
        <v>20</v>
      </c>
      <c r="E20" s="42" t="s">
        <v>20</v>
      </c>
      <c r="F20" s="42" t="s">
        <v>20</v>
      </c>
      <c r="G20" s="42" t="s">
        <v>20</v>
      </c>
    </row>
    <row r="21" spans="1:7" ht="12.75">
      <c r="A21" s="9" t="s">
        <v>20</v>
      </c>
      <c r="B21" s="42" t="s">
        <v>20</v>
      </c>
      <c r="C21" s="32" t="s">
        <v>30</v>
      </c>
      <c r="D21" s="42" t="s">
        <v>20</v>
      </c>
      <c r="E21" s="42" t="s">
        <v>20</v>
      </c>
      <c r="F21" s="42" t="s">
        <v>20</v>
      </c>
      <c r="G21" s="42" t="s">
        <v>20</v>
      </c>
    </row>
    <row r="22" spans="1:7" ht="12.75">
      <c r="A22" s="9" t="s">
        <v>20</v>
      </c>
      <c r="B22" s="42" t="s">
        <v>20</v>
      </c>
      <c r="C22" s="32" t="s">
        <v>31</v>
      </c>
      <c r="D22" s="42" t="s">
        <v>20</v>
      </c>
      <c r="E22" s="42" t="s">
        <v>20</v>
      </c>
      <c r="F22" s="42" t="s">
        <v>20</v>
      </c>
      <c r="G22" s="42" t="s">
        <v>20</v>
      </c>
    </row>
    <row r="23" spans="1:7" ht="12.75">
      <c r="A23" s="9" t="s">
        <v>20</v>
      </c>
      <c r="B23" s="42" t="s">
        <v>20</v>
      </c>
      <c r="C23" s="32" t="s">
        <v>32</v>
      </c>
      <c r="D23" s="42" t="s">
        <v>20</v>
      </c>
      <c r="E23" s="42" t="s">
        <v>20</v>
      </c>
      <c r="F23" s="42" t="s">
        <v>20</v>
      </c>
      <c r="G23" s="42" t="s">
        <v>20</v>
      </c>
    </row>
    <row r="24" spans="1:7" ht="12.75">
      <c r="A24" s="9" t="s">
        <v>20</v>
      </c>
      <c r="B24" s="42" t="s">
        <v>20</v>
      </c>
      <c r="C24" s="32" t="s">
        <v>33</v>
      </c>
      <c r="D24" s="10">
        <v>302.95</v>
      </c>
      <c r="E24" s="10">
        <v>302.95</v>
      </c>
      <c r="F24" s="10">
        <v>0</v>
      </c>
      <c r="G24" s="10">
        <v>0</v>
      </c>
    </row>
    <row r="25" spans="1:7" ht="12.75">
      <c r="A25" s="9" t="s">
        <v>20</v>
      </c>
      <c r="B25" s="42" t="s">
        <v>20</v>
      </c>
      <c r="C25" s="32" t="s">
        <v>34</v>
      </c>
      <c r="D25" s="42" t="s">
        <v>20</v>
      </c>
      <c r="E25" s="42" t="s">
        <v>20</v>
      </c>
      <c r="F25" s="42" t="s">
        <v>20</v>
      </c>
      <c r="G25" s="42" t="s">
        <v>20</v>
      </c>
    </row>
    <row r="26" spans="1:7" ht="12.75">
      <c r="A26" s="9" t="s">
        <v>20</v>
      </c>
      <c r="B26" s="42" t="s">
        <v>20</v>
      </c>
      <c r="C26" s="32" t="s">
        <v>35</v>
      </c>
      <c r="D26" s="42" t="s">
        <v>20</v>
      </c>
      <c r="E26" s="42" t="s">
        <v>20</v>
      </c>
      <c r="F26" s="42" t="s">
        <v>20</v>
      </c>
      <c r="G26" s="42" t="s">
        <v>20</v>
      </c>
    </row>
    <row r="27" spans="1:7" ht="12.75">
      <c r="A27" s="9" t="s">
        <v>20</v>
      </c>
      <c r="B27" s="42" t="s">
        <v>20</v>
      </c>
      <c r="C27" s="32" t="s">
        <v>36</v>
      </c>
      <c r="D27" s="42" t="s">
        <v>20</v>
      </c>
      <c r="E27" s="42" t="s">
        <v>20</v>
      </c>
      <c r="F27" s="42" t="s">
        <v>20</v>
      </c>
      <c r="G27" s="42" t="s">
        <v>20</v>
      </c>
    </row>
    <row r="28" spans="1:7" ht="12.75">
      <c r="A28" s="9" t="s">
        <v>42</v>
      </c>
      <c r="B28" s="41">
        <f>31444.61-8807.3+0.2</f>
        <v>22637.510000000002</v>
      </c>
      <c r="C28" s="32" t="s">
        <v>43</v>
      </c>
      <c r="D28" s="41">
        <f>31444.61-8807.3+0.2</f>
        <v>22637.510000000002</v>
      </c>
      <c r="E28" s="41">
        <f>31444.61-8807.3+0.2</f>
        <v>22637.510000000002</v>
      </c>
      <c r="F28" s="10">
        <v>0</v>
      </c>
      <c r="G28" s="10">
        <v>0</v>
      </c>
    </row>
    <row r="29" spans="1:7" ht="12.75">
      <c r="A29" s="11" t="s">
        <v>20</v>
      </c>
      <c r="B29" s="11" t="s">
        <v>20</v>
      </c>
      <c r="C29" s="11" t="s">
        <v>20</v>
      </c>
      <c r="D29" s="11" t="s">
        <v>20</v>
      </c>
      <c r="E29" s="11" t="s">
        <v>20</v>
      </c>
      <c r="F29" s="11" t="s">
        <v>20</v>
      </c>
      <c r="G29" s="11" t="s">
        <v>20</v>
      </c>
    </row>
    <row r="33" ht="12.75">
      <c r="D33" s="2" t="s">
        <v>185</v>
      </c>
    </row>
  </sheetData>
  <sheetProtection/>
  <mergeCells count="3">
    <mergeCell ref="A1:G1"/>
    <mergeCell ref="A2:E2"/>
    <mergeCell ref="F2:G2"/>
  </mergeCells>
  <printOptions horizontalCentered="1"/>
  <pageMargins left="0.6256944444444444" right="0.6256944444444444" top="0.60625" bottom="0.60625" header="0.5" footer="0.5"/>
  <pageSetup fitToHeight="0" fitToWidth="0" horizontalDpi="300" verticalDpi="300" orientation="portrait" pageOrder="overThenDown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showZeros="0" tabSelected="1" workbookViewId="0" topLeftCell="A1">
      <selection activeCell="I21" sqref="I21"/>
    </sheetView>
  </sheetViews>
  <sheetFormatPr defaultColWidth="9.140625" defaultRowHeight="12.75"/>
  <cols>
    <col min="1" max="1" width="17.421875" style="2" bestFit="1" customWidth="1"/>
    <col min="2" max="2" width="32.28125" style="2" bestFit="1" customWidth="1"/>
    <col min="3" max="6" width="17.421875" style="2" bestFit="1" customWidth="1"/>
    <col min="7" max="16384" width="9.140625" style="2" customWidth="1"/>
  </cols>
  <sheetData>
    <row r="1" spans="1:6" s="1" customFormat="1" ht="30.75" customHeight="1">
      <c r="A1" s="33" t="s">
        <v>186</v>
      </c>
      <c r="B1" s="33" t="s">
        <v>186</v>
      </c>
      <c r="C1" s="33" t="s">
        <v>186</v>
      </c>
      <c r="D1" s="33" t="s">
        <v>186</v>
      </c>
      <c r="E1" s="33" t="s">
        <v>186</v>
      </c>
      <c r="F1" s="33" t="s">
        <v>186</v>
      </c>
    </row>
    <row r="2" spans="1:6" ht="17.25" customHeight="1">
      <c r="A2" s="34" t="s">
        <v>187</v>
      </c>
      <c r="B2" s="35" t="s">
        <v>20</v>
      </c>
      <c r="C2" s="35" t="s">
        <v>20</v>
      </c>
      <c r="D2" s="35" t="s">
        <v>20</v>
      </c>
      <c r="E2" s="35" t="s">
        <v>20</v>
      </c>
      <c r="F2" s="36" t="s">
        <v>188</v>
      </c>
    </row>
    <row r="3" spans="1:6" s="18" customFormat="1" ht="17.25" customHeight="1">
      <c r="A3" s="37" t="s">
        <v>189</v>
      </c>
      <c r="B3" s="37" t="s">
        <v>189</v>
      </c>
      <c r="C3" s="37" t="s">
        <v>190</v>
      </c>
      <c r="D3" s="37" t="s">
        <v>191</v>
      </c>
      <c r="E3" s="37" t="s">
        <v>191</v>
      </c>
      <c r="F3" s="37" t="s">
        <v>191</v>
      </c>
    </row>
    <row r="4" spans="1:6" s="18" customFormat="1" ht="17.25" customHeight="1">
      <c r="A4" s="37" t="s">
        <v>192</v>
      </c>
      <c r="B4" s="37" t="s">
        <v>193</v>
      </c>
      <c r="C4" s="37"/>
      <c r="D4" s="37" t="s">
        <v>194</v>
      </c>
      <c r="E4" s="37" t="s">
        <v>131</v>
      </c>
      <c r="F4" s="37" t="s">
        <v>132</v>
      </c>
    </row>
    <row r="5" spans="1:6" ht="15" customHeight="1">
      <c r="A5" s="38" t="s">
        <v>20</v>
      </c>
      <c r="B5" s="38" t="s">
        <v>57</v>
      </c>
      <c r="C5" s="39">
        <v>23200.44</v>
      </c>
      <c r="D5" s="39">
        <v>22637.51</v>
      </c>
      <c r="E5" s="39">
        <v>14772.63</v>
      </c>
      <c r="F5" s="39">
        <f>16671.98-8807.1</f>
        <v>7864.879999999999</v>
      </c>
    </row>
    <row r="6" spans="1:6" ht="15" customHeight="1">
      <c r="A6" s="38" t="s">
        <v>58</v>
      </c>
      <c r="B6" s="38" t="s">
        <v>22</v>
      </c>
      <c r="C6" s="39">
        <v>2479.31</v>
      </c>
      <c r="D6" s="39">
        <v>2600.8</v>
      </c>
      <c r="E6" s="39">
        <v>2595.8</v>
      </c>
      <c r="F6" s="39">
        <v>5</v>
      </c>
    </row>
    <row r="7" spans="1:6" ht="15" customHeight="1">
      <c r="A7" s="38" t="s">
        <v>59</v>
      </c>
      <c r="B7" s="38" t="s">
        <v>195</v>
      </c>
      <c r="C7" s="39">
        <v>2433.3</v>
      </c>
      <c r="D7" s="39">
        <v>2558.87</v>
      </c>
      <c r="E7" s="39">
        <v>2558.87</v>
      </c>
      <c r="F7" s="39">
        <v>0</v>
      </c>
    </row>
    <row r="8" spans="1:6" ht="15" customHeight="1">
      <c r="A8" s="38" t="s">
        <v>196</v>
      </c>
      <c r="B8" s="38" t="s">
        <v>197</v>
      </c>
      <c r="C8" s="39">
        <v>0.2</v>
      </c>
      <c r="D8" s="39">
        <v>0</v>
      </c>
      <c r="E8" s="39">
        <v>0</v>
      </c>
      <c r="F8" s="39">
        <v>0</v>
      </c>
    </row>
    <row r="9" spans="1:6" ht="30" customHeight="1">
      <c r="A9" s="38" t="s">
        <v>61</v>
      </c>
      <c r="B9" s="38" t="s">
        <v>198</v>
      </c>
      <c r="C9" s="39">
        <v>783.74</v>
      </c>
      <c r="D9" s="39">
        <v>896</v>
      </c>
      <c r="E9" s="39">
        <v>896</v>
      </c>
      <c r="F9" s="39">
        <v>0</v>
      </c>
    </row>
    <row r="10" spans="1:6" ht="15" customHeight="1">
      <c r="A10" s="38" t="s">
        <v>63</v>
      </c>
      <c r="B10" s="38" t="s">
        <v>199</v>
      </c>
      <c r="C10" s="39">
        <v>333.16</v>
      </c>
      <c r="D10" s="39">
        <v>290.88</v>
      </c>
      <c r="E10" s="39">
        <v>290.88</v>
      </c>
      <c r="F10" s="39">
        <v>0</v>
      </c>
    </row>
    <row r="11" spans="1:6" ht="15" customHeight="1">
      <c r="A11" s="38" t="s">
        <v>65</v>
      </c>
      <c r="B11" s="38" t="s">
        <v>200</v>
      </c>
      <c r="C11" s="39">
        <v>1316.2</v>
      </c>
      <c r="D11" s="39">
        <v>1371.99</v>
      </c>
      <c r="E11" s="39">
        <v>1371.99</v>
      </c>
      <c r="F11" s="39">
        <v>0</v>
      </c>
    </row>
    <row r="12" spans="1:6" ht="15" customHeight="1">
      <c r="A12" s="38" t="s">
        <v>67</v>
      </c>
      <c r="B12" s="38" t="s">
        <v>201</v>
      </c>
      <c r="C12" s="39">
        <v>46.01</v>
      </c>
      <c r="D12" s="39">
        <v>41.93</v>
      </c>
      <c r="E12" s="39">
        <v>36.93</v>
      </c>
      <c r="F12" s="39">
        <v>5</v>
      </c>
    </row>
    <row r="13" spans="1:6" ht="15" customHeight="1">
      <c r="A13" s="38" t="s">
        <v>69</v>
      </c>
      <c r="B13" s="38" t="s">
        <v>202</v>
      </c>
      <c r="C13" s="39">
        <v>46.01</v>
      </c>
      <c r="D13" s="39">
        <v>41.93</v>
      </c>
      <c r="E13" s="39">
        <v>36.93</v>
      </c>
      <c r="F13" s="39">
        <v>5</v>
      </c>
    </row>
    <row r="14" spans="1:6" ht="15" customHeight="1">
      <c r="A14" s="38" t="s">
        <v>71</v>
      </c>
      <c r="B14" s="38" t="s">
        <v>23</v>
      </c>
      <c r="C14" s="39">
        <v>20339.4</v>
      </c>
      <c r="D14" s="39">
        <f>SUM(E14:F14)</f>
        <v>19733.769999999997</v>
      </c>
      <c r="E14" s="39">
        <v>11873.89</v>
      </c>
      <c r="F14" s="39">
        <f>16666.98-8807.1</f>
        <v>7859.879999999999</v>
      </c>
    </row>
    <row r="15" spans="1:6" ht="15" customHeight="1">
      <c r="A15" s="38" t="s">
        <v>72</v>
      </c>
      <c r="B15" s="38" t="s">
        <v>203</v>
      </c>
      <c r="C15" s="39">
        <v>2213.46</v>
      </c>
      <c r="D15" s="39">
        <v>2602.52</v>
      </c>
      <c r="E15" s="39">
        <v>657.12</v>
      </c>
      <c r="F15" s="39">
        <v>1945.4</v>
      </c>
    </row>
    <row r="16" spans="1:6" ht="15" customHeight="1">
      <c r="A16" s="38" t="s">
        <v>74</v>
      </c>
      <c r="B16" s="38" t="s">
        <v>204</v>
      </c>
      <c r="C16" s="39">
        <v>555.1</v>
      </c>
      <c r="D16" s="39">
        <v>657.12</v>
      </c>
      <c r="E16" s="39">
        <v>657.12</v>
      </c>
      <c r="F16" s="39">
        <v>0</v>
      </c>
    </row>
    <row r="17" spans="1:6" ht="15" customHeight="1">
      <c r="A17" s="38" t="s">
        <v>76</v>
      </c>
      <c r="B17" s="38" t="s">
        <v>205</v>
      </c>
      <c r="C17" s="39">
        <v>155</v>
      </c>
      <c r="D17" s="39">
        <v>206.4</v>
      </c>
      <c r="E17" s="39">
        <v>0</v>
      </c>
      <c r="F17" s="39">
        <v>206.4</v>
      </c>
    </row>
    <row r="18" spans="1:6" ht="15" customHeight="1">
      <c r="A18" s="38" t="s">
        <v>78</v>
      </c>
      <c r="B18" s="38" t="s">
        <v>206</v>
      </c>
      <c r="C18" s="39">
        <v>1503.36</v>
      </c>
      <c r="D18" s="39">
        <v>1739</v>
      </c>
      <c r="E18" s="39">
        <v>0</v>
      </c>
      <c r="F18" s="39">
        <v>1739</v>
      </c>
    </row>
    <row r="19" spans="1:6" ht="15" customHeight="1">
      <c r="A19" s="38" t="s">
        <v>80</v>
      </c>
      <c r="B19" s="38" t="s">
        <v>207</v>
      </c>
      <c r="C19" s="39">
        <v>4275</v>
      </c>
      <c r="D19" s="39">
        <v>600</v>
      </c>
      <c r="E19" s="39">
        <v>0</v>
      </c>
      <c r="F19" s="39">
        <v>600</v>
      </c>
    </row>
    <row r="20" spans="1:6" ht="15" customHeight="1">
      <c r="A20" s="38" t="s">
        <v>82</v>
      </c>
      <c r="B20" s="38" t="s">
        <v>208</v>
      </c>
      <c r="C20" s="39">
        <v>4275</v>
      </c>
      <c r="D20" s="39">
        <v>600</v>
      </c>
      <c r="E20" s="39">
        <v>0</v>
      </c>
      <c r="F20" s="39">
        <v>600</v>
      </c>
    </row>
    <row r="21" spans="1:6" ht="15" customHeight="1">
      <c r="A21" s="38" t="s">
        <v>84</v>
      </c>
      <c r="B21" s="38" t="s">
        <v>209</v>
      </c>
      <c r="C21" s="39">
        <v>9140.3</v>
      </c>
      <c r="D21" s="39">
        <v>10467.37</v>
      </c>
      <c r="E21" s="39">
        <v>10087.89</v>
      </c>
      <c r="F21" s="39">
        <v>379.48</v>
      </c>
    </row>
    <row r="22" spans="1:6" ht="15" customHeight="1">
      <c r="A22" s="38" t="s">
        <v>86</v>
      </c>
      <c r="B22" s="38" t="s">
        <v>210</v>
      </c>
      <c r="C22" s="39">
        <v>2318.84</v>
      </c>
      <c r="D22" s="39">
        <v>2648.63</v>
      </c>
      <c r="E22" s="39">
        <v>2648.63</v>
      </c>
      <c r="F22" s="39">
        <v>0</v>
      </c>
    </row>
    <row r="23" spans="1:6" ht="15" customHeight="1">
      <c r="A23" s="38" t="s">
        <v>88</v>
      </c>
      <c r="B23" s="38" t="s">
        <v>211</v>
      </c>
      <c r="C23" s="39">
        <v>6173.46</v>
      </c>
      <c r="D23" s="39">
        <v>7532.74</v>
      </c>
      <c r="E23" s="39">
        <v>7439.26</v>
      </c>
      <c r="F23" s="39">
        <v>93.48</v>
      </c>
    </row>
    <row r="24" spans="1:6" ht="15" customHeight="1">
      <c r="A24" s="38" t="s">
        <v>90</v>
      </c>
      <c r="B24" s="38" t="s">
        <v>212</v>
      </c>
      <c r="C24" s="39">
        <v>648</v>
      </c>
      <c r="D24" s="39">
        <v>286</v>
      </c>
      <c r="E24" s="39">
        <v>0</v>
      </c>
      <c r="F24" s="39">
        <v>286</v>
      </c>
    </row>
    <row r="25" spans="1:6" ht="15" customHeight="1">
      <c r="A25" s="38" t="s">
        <v>92</v>
      </c>
      <c r="B25" s="38" t="s">
        <v>213</v>
      </c>
      <c r="C25" s="39">
        <v>1916.03</v>
      </c>
      <c r="D25" s="39">
        <f>SUM(E25:F25)</f>
        <v>2298.3899999999994</v>
      </c>
      <c r="E25" s="39">
        <v>426.99</v>
      </c>
      <c r="F25" s="39">
        <f>6374.4-4503</f>
        <v>1871.3999999999996</v>
      </c>
    </row>
    <row r="26" spans="1:6" ht="15" customHeight="1">
      <c r="A26" s="38" t="s">
        <v>94</v>
      </c>
      <c r="B26" s="38" t="s">
        <v>214</v>
      </c>
      <c r="C26" s="39">
        <v>492.5</v>
      </c>
      <c r="D26" s="39">
        <v>504.6</v>
      </c>
      <c r="E26" s="39">
        <v>310.6</v>
      </c>
      <c r="F26" s="39">
        <v>194</v>
      </c>
    </row>
    <row r="27" spans="1:6" ht="15" customHeight="1">
      <c r="A27" s="38" t="s">
        <v>96</v>
      </c>
      <c r="B27" s="38" t="s">
        <v>215</v>
      </c>
      <c r="C27" s="39">
        <v>218.53</v>
      </c>
      <c r="D27" s="39">
        <v>251.79</v>
      </c>
      <c r="E27" s="39">
        <v>116.39</v>
      </c>
      <c r="F27" s="39">
        <v>135.4</v>
      </c>
    </row>
    <row r="28" spans="1:6" ht="15" customHeight="1">
      <c r="A28" s="38" t="s">
        <v>98</v>
      </c>
      <c r="B28" s="38" t="s">
        <v>216</v>
      </c>
      <c r="C28" s="39">
        <v>381</v>
      </c>
      <c r="D28" s="39">
        <v>483</v>
      </c>
      <c r="E28" s="39">
        <v>0</v>
      </c>
      <c r="F28" s="39">
        <f>4986-4503</f>
        <v>483</v>
      </c>
    </row>
    <row r="29" spans="1:6" ht="15" customHeight="1">
      <c r="A29" s="38" t="s">
        <v>100</v>
      </c>
      <c r="B29" s="38" t="s">
        <v>217</v>
      </c>
      <c r="C29" s="39">
        <v>814</v>
      </c>
      <c r="D29" s="39">
        <v>774</v>
      </c>
      <c r="E29" s="39">
        <v>0</v>
      </c>
      <c r="F29" s="39">
        <v>774</v>
      </c>
    </row>
    <row r="30" spans="1:6" ht="15" customHeight="1">
      <c r="A30" s="38" t="s">
        <v>102</v>
      </c>
      <c r="B30" s="38" t="s">
        <v>218</v>
      </c>
      <c r="C30" s="39">
        <v>10</v>
      </c>
      <c r="D30" s="39">
        <v>25</v>
      </c>
      <c r="E30" s="39">
        <v>0</v>
      </c>
      <c r="F30" s="39">
        <v>25</v>
      </c>
    </row>
    <row r="31" spans="1:6" ht="15" customHeight="1">
      <c r="A31" s="38" t="s">
        <v>104</v>
      </c>
      <c r="B31" s="38" t="s">
        <v>219</v>
      </c>
      <c r="C31" s="39">
        <v>0</v>
      </c>
      <c r="D31" s="39">
        <v>260</v>
      </c>
      <c r="E31" s="39">
        <v>0</v>
      </c>
      <c r="F31" s="39">
        <v>260</v>
      </c>
    </row>
    <row r="32" spans="1:6" ht="15" customHeight="1">
      <c r="A32" s="38" t="s">
        <v>106</v>
      </c>
      <c r="B32" s="38" t="s">
        <v>220</v>
      </c>
      <c r="C32" s="39">
        <v>2081.78</v>
      </c>
      <c r="D32" s="39">
        <f>F32</f>
        <v>2254.3999999999996</v>
      </c>
      <c r="E32" s="39">
        <v>0</v>
      </c>
      <c r="F32" s="39">
        <f>6558.5-4304.1</f>
        <v>2254.3999999999996</v>
      </c>
    </row>
    <row r="33" spans="1:6" ht="15" customHeight="1">
      <c r="A33" s="38" t="s">
        <v>108</v>
      </c>
      <c r="B33" s="38" t="s">
        <v>221</v>
      </c>
      <c r="C33" s="39">
        <v>2081.78</v>
      </c>
      <c r="D33" s="39">
        <f>F33</f>
        <v>2254.3999999999996</v>
      </c>
      <c r="E33" s="39">
        <v>0</v>
      </c>
      <c r="F33" s="39">
        <f>F32</f>
        <v>2254.3999999999996</v>
      </c>
    </row>
    <row r="34" spans="1:6" ht="15" customHeight="1">
      <c r="A34" s="38" t="s">
        <v>110</v>
      </c>
      <c r="B34" s="38" t="s">
        <v>222</v>
      </c>
      <c r="C34" s="39">
        <v>712.83</v>
      </c>
      <c r="D34" s="39">
        <v>701.89</v>
      </c>
      <c r="E34" s="39">
        <v>701.89</v>
      </c>
      <c r="F34" s="39">
        <v>0</v>
      </c>
    </row>
    <row r="35" spans="1:6" ht="15" customHeight="1">
      <c r="A35" s="38" t="s">
        <v>112</v>
      </c>
      <c r="B35" s="38" t="s">
        <v>223</v>
      </c>
      <c r="C35" s="39">
        <v>43.57</v>
      </c>
      <c r="D35" s="39">
        <v>31.63</v>
      </c>
      <c r="E35" s="39">
        <v>31.63</v>
      </c>
      <c r="F35" s="39">
        <v>0</v>
      </c>
    </row>
    <row r="36" spans="1:6" ht="15" customHeight="1">
      <c r="A36" s="38" t="s">
        <v>114</v>
      </c>
      <c r="B36" s="38" t="s">
        <v>224</v>
      </c>
      <c r="C36" s="39">
        <v>574.39</v>
      </c>
      <c r="D36" s="39">
        <v>341.46</v>
      </c>
      <c r="E36" s="39">
        <v>341.46</v>
      </c>
      <c r="F36" s="39">
        <v>0</v>
      </c>
    </row>
    <row r="37" spans="1:6" ht="15" customHeight="1">
      <c r="A37" s="38" t="s">
        <v>116</v>
      </c>
      <c r="B37" s="38" t="s">
        <v>225</v>
      </c>
      <c r="C37" s="39">
        <v>94.87</v>
      </c>
      <c r="D37" s="39">
        <v>11.86</v>
      </c>
      <c r="E37" s="39">
        <v>11.86</v>
      </c>
      <c r="F37" s="39">
        <v>0</v>
      </c>
    </row>
    <row r="38" spans="1:6" ht="15" customHeight="1">
      <c r="A38" s="38" t="s">
        <v>118</v>
      </c>
      <c r="B38" s="38" t="s">
        <v>226</v>
      </c>
      <c r="C38" s="39">
        <v>0</v>
      </c>
      <c r="D38" s="39">
        <v>316.94</v>
      </c>
      <c r="E38" s="39">
        <v>316.94</v>
      </c>
      <c r="F38" s="39">
        <v>0</v>
      </c>
    </row>
    <row r="39" spans="1:6" ht="15" customHeight="1">
      <c r="A39" s="38" t="s">
        <v>120</v>
      </c>
      <c r="B39" s="38" t="s">
        <v>227</v>
      </c>
      <c r="C39" s="39">
        <v>0</v>
      </c>
      <c r="D39" s="39">
        <v>809.2</v>
      </c>
      <c r="E39" s="39">
        <v>0</v>
      </c>
      <c r="F39" s="39">
        <v>809.2</v>
      </c>
    </row>
    <row r="40" spans="1:6" ht="15" customHeight="1">
      <c r="A40" s="38" t="s">
        <v>122</v>
      </c>
      <c r="B40" s="38" t="s">
        <v>228</v>
      </c>
      <c r="C40" s="39">
        <v>0</v>
      </c>
      <c r="D40" s="39">
        <v>809.2</v>
      </c>
      <c r="E40" s="39">
        <v>0</v>
      </c>
      <c r="F40" s="39">
        <v>809.2</v>
      </c>
    </row>
    <row r="41" spans="1:6" ht="15" customHeight="1">
      <c r="A41" s="38" t="s">
        <v>124</v>
      </c>
      <c r="B41" s="38" t="s">
        <v>33</v>
      </c>
      <c r="C41" s="39">
        <v>381.73</v>
      </c>
      <c r="D41" s="39">
        <v>302.93</v>
      </c>
      <c r="E41" s="39">
        <v>302.93</v>
      </c>
      <c r="F41" s="39">
        <v>0</v>
      </c>
    </row>
    <row r="42" spans="1:6" ht="15" customHeight="1">
      <c r="A42" s="38" t="s">
        <v>125</v>
      </c>
      <c r="B42" s="38" t="s">
        <v>229</v>
      </c>
      <c r="C42" s="39">
        <v>381.73</v>
      </c>
      <c r="D42" s="39">
        <v>302.93</v>
      </c>
      <c r="E42" s="39">
        <v>302.93</v>
      </c>
      <c r="F42" s="39">
        <v>0</v>
      </c>
    </row>
    <row r="43" spans="1:6" ht="15" customHeight="1">
      <c r="A43" s="38" t="s">
        <v>127</v>
      </c>
      <c r="B43" s="38" t="s">
        <v>230</v>
      </c>
      <c r="C43" s="39">
        <v>381.73</v>
      </c>
      <c r="D43" s="39">
        <v>302.93</v>
      </c>
      <c r="E43" s="39">
        <v>302.93</v>
      </c>
      <c r="F43" s="39">
        <v>0</v>
      </c>
    </row>
    <row r="44" spans="1:6" ht="15" customHeight="1">
      <c r="A44" s="35" t="s">
        <v>20</v>
      </c>
      <c r="B44" s="35" t="s">
        <v>20</v>
      </c>
      <c r="C44" s="35" t="s">
        <v>20</v>
      </c>
      <c r="D44" s="35" t="s">
        <v>20</v>
      </c>
      <c r="E44" s="35" t="s">
        <v>20</v>
      </c>
      <c r="F44" s="35" t="s">
        <v>20</v>
      </c>
    </row>
  </sheetData>
  <sheetProtection/>
  <mergeCells count="4">
    <mergeCell ref="A1:F1"/>
    <mergeCell ref="A3:B3"/>
    <mergeCell ref="D3:F3"/>
    <mergeCell ref="C3:C4"/>
  </mergeCells>
  <printOptions/>
  <pageMargins left="1.2159722222222222" right="1.2159722222222222" top="1" bottom="1" header="0.5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3">
      <selection activeCell="J26" sqref="J26"/>
    </sheetView>
  </sheetViews>
  <sheetFormatPr defaultColWidth="9.140625" defaultRowHeight="12.75"/>
  <cols>
    <col min="1" max="1" width="15.57421875" style="2" bestFit="1" customWidth="1"/>
    <col min="2" max="2" width="22.421875" style="2" customWidth="1"/>
    <col min="3" max="3" width="17.57421875" style="2" customWidth="1"/>
    <col min="4" max="4" width="17.140625" style="2" customWidth="1"/>
    <col min="5" max="5" width="14.57421875" style="2" customWidth="1"/>
    <col min="6" max="16384" width="9.140625" style="2" customWidth="1"/>
  </cols>
  <sheetData>
    <row r="1" spans="1:5" s="1" customFormat="1" ht="34.5" customHeight="1">
      <c r="A1" s="3" t="s">
        <v>231</v>
      </c>
      <c r="B1" s="3" t="s">
        <v>231</v>
      </c>
      <c r="C1" s="3" t="s">
        <v>231</v>
      </c>
      <c r="D1" s="3" t="s">
        <v>231</v>
      </c>
      <c r="E1" s="3" t="s">
        <v>231</v>
      </c>
    </row>
    <row r="2" spans="1:5" ht="17.25" customHeight="1">
      <c r="A2" s="4" t="s">
        <v>232</v>
      </c>
      <c r="B2" s="11" t="s">
        <v>20</v>
      </c>
      <c r="C2" s="11" t="s">
        <v>20</v>
      </c>
      <c r="D2" s="11" t="s">
        <v>20</v>
      </c>
      <c r="E2" s="5" t="s">
        <v>233</v>
      </c>
    </row>
    <row r="3" spans="1:5" s="18" customFormat="1" ht="18" customHeight="1">
      <c r="A3" s="19" t="s">
        <v>234</v>
      </c>
      <c r="B3" s="21"/>
      <c r="C3" s="20" t="s">
        <v>235</v>
      </c>
      <c r="D3" s="20"/>
      <c r="E3" s="21"/>
    </row>
    <row r="4" spans="1:5" s="18" customFormat="1" ht="18" customHeight="1">
      <c r="A4" s="31" t="s">
        <v>236</v>
      </c>
      <c r="B4" s="28" t="s">
        <v>237</v>
      </c>
      <c r="C4" s="28" t="s">
        <v>238</v>
      </c>
      <c r="D4" s="28" t="s">
        <v>239</v>
      </c>
      <c r="E4" s="28" t="s">
        <v>240</v>
      </c>
    </row>
    <row r="5" spans="1:5" ht="18" customHeight="1">
      <c r="A5" s="9" t="s">
        <v>20</v>
      </c>
      <c r="B5" s="32" t="s">
        <v>57</v>
      </c>
      <c r="C5" s="10">
        <v>14772.63</v>
      </c>
      <c r="D5" s="10">
        <v>13825.15</v>
      </c>
      <c r="E5" s="10">
        <v>947.48</v>
      </c>
    </row>
    <row r="6" spans="1:5" ht="18" customHeight="1">
      <c r="A6" s="9" t="s">
        <v>241</v>
      </c>
      <c r="B6" s="32" t="s">
        <v>242</v>
      </c>
      <c r="C6" s="10">
        <v>12530.69</v>
      </c>
      <c r="D6" s="10">
        <v>12530.69</v>
      </c>
      <c r="E6" s="10">
        <v>0</v>
      </c>
    </row>
    <row r="7" spans="1:5" ht="18" customHeight="1">
      <c r="A7" s="9" t="s">
        <v>243</v>
      </c>
      <c r="B7" s="32" t="s">
        <v>244</v>
      </c>
      <c r="C7" s="10">
        <v>3254.15</v>
      </c>
      <c r="D7" s="10">
        <v>3254.15</v>
      </c>
      <c r="E7" s="10">
        <v>0</v>
      </c>
    </row>
    <row r="8" spans="1:5" ht="18" customHeight="1">
      <c r="A8" s="9" t="s">
        <v>245</v>
      </c>
      <c r="B8" s="32" t="s">
        <v>246</v>
      </c>
      <c r="C8" s="10">
        <v>517.59</v>
      </c>
      <c r="D8" s="10">
        <v>517.59</v>
      </c>
      <c r="E8" s="10">
        <v>0</v>
      </c>
    </row>
    <row r="9" spans="1:5" ht="18" customHeight="1">
      <c r="A9" s="9" t="s">
        <v>247</v>
      </c>
      <c r="B9" s="32" t="s">
        <v>248</v>
      </c>
      <c r="C9" s="10">
        <v>1718.17</v>
      </c>
      <c r="D9" s="10">
        <v>1718.17</v>
      </c>
      <c r="E9" s="10">
        <v>0</v>
      </c>
    </row>
    <row r="10" spans="1:5" ht="18" customHeight="1">
      <c r="A10" s="9" t="s">
        <v>249</v>
      </c>
      <c r="B10" s="32" t="s">
        <v>250</v>
      </c>
      <c r="C10" s="10">
        <v>3977.75</v>
      </c>
      <c r="D10" s="10">
        <v>3977.75</v>
      </c>
      <c r="E10" s="10">
        <v>0</v>
      </c>
    </row>
    <row r="11" spans="1:5" ht="30" customHeight="1">
      <c r="A11" s="9" t="s">
        <v>251</v>
      </c>
      <c r="B11" s="32" t="s">
        <v>252</v>
      </c>
      <c r="C11" s="10">
        <v>896</v>
      </c>
      <c r="D11" s="10">
        <v>896</v>
      </c>
      <c r="E11" s="10">
        <v>0</v>
      </c>
    </row>
    <row r="12" spans="1:5" ht="18" customHeight="1">
      <c r="A12" s="9" t="s">
        <v>253</v>
      </c>
      <c r="B12" s="32" t="s">
        <v>254</v>
      </c>
      <c r="C12" s="10">
        <v>290.87</v>
      </c>
      <c r="D12" s="10">
        <v>290.87</v>
      </c>
      <c r="E12" s="10">
        <v>0</v>
      </c>
    </row>
    <row r="13" spans="1:5" ht="18" customHeight="1">
      <c r="A13" s="9" t="s">
        <v>255</v>
      </c>
      <c r="B13" s="32" t="s">
        <v>256</v>
      </c>
      <c r="C13" s="10">
        <v>373.09</v>
      </c>
      <c r="D13" s="10">
        <v>373.09</v>
      </c>
      <c r="E13" s="10">
        <v>0</v>
      </c>
    </row>
    <row r="14" spans="1:5" ht="18" customHeight="1">
      <c r="A14" s="9" t="s">
        <v>257</v>
      </c>
      <c r="B14" s="32" t="s">
        <v>258</v>
      </c>
      <c r="C14" s="10">
        <v>136.56</v>
      </c>
      <c r="D14" s="10">
        <v>136.56</v>
      </c>
      <c r="E14" s="10">
        <v>0</v>
      </c>
    </row>
    <row r="15" spans="1:5" ht="18" customHeight="1">
      <c r="A15" s="9" t="s">
        <v>259</v>
      </c>
      <c r="B15" s="32" t="s">
        <v>260</v>
      </c>
      <c r="C15" s="10">
        <v>259.23</v>
      </c>
      <c r="D15" s="10">
        <v>259.23</v>
      </c>
      <c r="E15" s="10">
        <v>0</v>
      </c>
    </row>
    <row r="16" spans="1:5" ht="18" customHeight="1">
      <c r="A16" s="9" t="s">
        <v>261</v>
      </c>
      <c r="B16" s="32" t="s">
        <v>262</v>
      </c>
      <c r="C16" s="10">
        <v>302.95</v>
      </c>
      <c r="D16" s="10">
        <v>302.95</v>
      </c>
      <c r="E16" s="10">
        <v>0</v>
      </c>
    </row>
    <row r="17" spans="1:5" ht="18" customHeight="1">
      <c r="A17" s="9" t="s">
        <v>263</v>
      </c>
      <c r="B17" s="32" t="s">
        <v>264</v>
      </c>
      <c r="C17" s="10">
        <v>92.96</v>
      </c>
      <c r="D17" s="10">
        <v>92.96</v>
      </c>
      <c r="E17" s="10">
        <v>0</v>
      </c>
    </row>
    <row r="18" spans="1:5" ht="18" customHeight="1">
      <c r="A18" s="9" t="s">
        <v>265</v>
      </c>
      <c r="B18" s="32" t="s">
        <v>266</v>
      </c>
      <c r="C18" s="10">
        <v>711.37</v>
      </c>
      <c r="D18" s="10">
        <v>711.37</v>
      </c>
      <c r="E18" s="10">
        <v>0</v>
      </c>
    </row>
    <row r="19" spans="1:5" ht="18" customHeight="1">
      <c r="A19" s="9" t="s">
        <v>267</v>
      </c>
      <c r="B19" s="32" t="s">
        <v>268</v>
      </c>
      <c r="C19" s="10">
        <v>1001.6</v>
      </c>
      <c r="D19" s="10">
        <v>55.12</v>
      </c>
      <c r="E19" s="10">
        <v>946.48</v>
      </c>
    </row>
    <row r="20" spans="1:5" ht="18" customHeight="1">
      <c r="A20" s="9" t="s">
        <v>269</v>
      </c>
      <c r="B20" s="32" t="s">
        <v>270</v>
      </c>
      <c r="C20" s="10">
        <v>372.64</v>
      </c>
      <c r="D20" s="10">
        <v>0</v>
      </c>
      <c r="E20" s="10">
        <v>372.64</v>
      </c>
    </row>
    <row r="21" spans="1:5" ht="18" customHeight="1">
      <c r="A21" s="9" t="s">
        <v>271</v>
      </c>
      <c r="B21" s="32" t="s">
        <v>272</v>
      </c>
      <c r="C21" s="10">
        <v>3</v>
      </c>
      <c r="D21" s="10">
        <v>0</v>
      </c>
      <c r="E21" s="10">
        <v>3</v>
      </c>
    </row>
    <row r="22" spans="1:5" ht="18" customHeight="1">
      <c r="A22" s="9" t="s">
        <v>273</v>
      </c>
      <c r="B22" s="32" t="s">
        <v>274</v>
      </c>
      <c r="C22" s="10">
        <v>0.96</v>
      </c>
      <c r="D22" s="10">
        <v>0</v>
      </c>
      <c r="E22" s="10">
        <v>0.96</v>
      </c>
    </row>
    <row r="23" spans="1:5" ht="18" customHeight="1">
      <c r="A23" s="9" t="s">
        <v>275</v>
      </c>
      <c r="B23" s="32" t="s">
        <v>276</v>
      </c>
      <c r="C23" s="10">
        <v>13</v>
      </c>
      <c r="D23" s="10">
        <v>0</v>
      </c>
      <c r="E23" s="10">
        <v>13</v>
      </c>
    </row>
    <row r="24" spans="1:5" ht="18" customHeight="1">
      <c r="A24" s="9" t="s">
        <v>277</v>
      </c>
      <c r="B24" s="32" t="s">
        <v>278</v>
      </c>
      <c r="C24" s="10">
        <v>21.94</v>
      </c>
      <c r="D24" s="10">
        <v>14.98</v>
      </c>
      <c r="E24" s="10">
        <v>6.96</v>
      </c>
    </row>
    <row r="25" spans="1:5" ht="18" customHeight="1">
      <c r="A25" s="9" t="s">
        <v>279</v>
      </c>
      <c r="B25" s="32" t="s">
        <v>280</v>
      </c>
      <c r="C25" s="10">
        <v>93</v>
      </c>
      <c r="D25" s="10">
        <v>0</v>
      </c>
      <c r="E25" s="10">
        <v>93</v>
      </c>
    </row>
    <row r="26" spans="1:5" ht="18" customHeight="1">
      <c r="A26" s="9" t="s">
        <v>281</v>
      </c>
      <c r="B26" s="32" t="s">
        <v>282</v>
      </c>
      <c r="C26" s="10">
        <v>0.5</v>
      </c>
      <c r="D26" s="10">
        <v>0</v>
      </c>
      <c r="E26" s="10">
        <v>0.5</v>
      </c>
    </row>
    <row r="27" spans="1:5" ht="18" customHeight="1">
      <c r="A27" s="9" t="s">
        <v>283</v>
      </c>
      <c r="B27" s="32" t="s">
        <v>284</v>
      </c>
      <c r="C27" s="10">
        <v>21.65</v>
      </c>
      <c r="D27" s="10">
        <v>0</v>
      </c>
      <c r="E27" s="10">
        <v>21.65</v>
      </c>
    </row>
    <row r="28" spans="1:5" ht="18" customHeight="1">
      <c r="A28" s="9" t="s">
        <v>285</v>
      </c>
      <c r="B28" s="32" t="s">
        <v>286</v>
      </c>
      <c r="C28" s="10">
        <v>2.77</v>
      </c>
      <c r="D28" s="10">
        <v>0</v>
      </c>
      <c r="E28" s="10">
        <v>2.77</v>
      </c>
    </row>
    <row r="29" spans="1:5" ht="18" customHeight="1">
      <c r="A29" s="9" t="s">
        <v>287</v>
      </c>
      <c r="B29" s="32" t="s">
        <v>288</v>
      </c>
      <c r="C29" s="10">
        <v>49.85</v>
      </c>
      <c r="D29" s="10">
        <v>0</v>
      </c>
      <c r="E29" s="10">
        <v>49.85</v>
      </c>
    </row>
    <row r="30" spans="1:5" ht="18" customHeight="1">
      <c r="A30" s="9" t="s">
        <v>289</v>
      </c>
      <c r="B30" s="32" t="s">
        <v>290</v>
      </c>
      <c r="C30" s="10">
        <v>86.05</v>
      </c>
      <c r="D30" s="10">
        <v>0</v>
      </c>
      <c r="E30" s="10">
        <v>86.05</v>
      </c>
    </row>
    <row r="31" spans="1:5" ht="18" customHeight="1">
      <c r="A31" s="9" t="s">
        <v>291</v>
      </c>
      <c r="B31" s="32" t="s">
        <v>292</v>
      </c>
      <c r="C31" s="10">
        <v>61.41</v>
      </c>
      <c r="D31" s="10">
        <v>0</v>
      </c>
      <c r="E31" s="10">
        <v>61.41</v>
      </c>
    </row>
    <row r="32" spans="1:5" ht="18" customHeight="1">
      <c r="A32" s="9" t="s">
        <v>293</v>
      </c>
      <c r="B32" s="32" t="s">
        <v>294</v>
      </c>
      <c r="C32" s="10">
        <v>48.6</v>
      </c>
      <c r="D32" s="10">
        <v>0</v>
      </c>
      <c r="E32" s="10">
        <v>48.6</v>
      </c>
    </row>
    <row r="33" spans="1:5" ht="18" customHeight="1">
      <c r="A33" s="9" t="s">
        <v>295</v>
      </c>
      <c r="B33" s="32" t="s">
        <v>296</v>
      </c>
      <c r="C33" s="10">
        <v>42.14</v>
      </c>
      <c r="D33" s="10">
        <v>40.14</v>
      </c>
      <c r="E33" s="10">
        <v>2</v>
      </c>
    </row>
    <row r="34" spans="1:5" ht="18" customHeight="1">
      <c r="A34" s="9" t="s">
        <v>297</v>
      </c>
      <c r="B34" s="32" t="s">
        <v>298</v>
      </c>
      <c r="C34" s="10">
        <v>184.09</v>
      </c>
      <c r="D34" s="10">
        <v>0</v>
      </c>
      <c r="E34" s="10">
        <v>184.09</v>
      </c>
    </row>
    <row r="35" spans="1:5" ht="18" customHeight="1">
      <c r="A35" s="9" t="s">
        <v>299</v>
      </c>
      <c r="B35" s="32" t="s">
        <v>300</v>
      </c>
      <c r="C35" s="10">
        <v>1239.34</v>
      </c>
      <c r="D35" s="10">
        <v>1239.34</v>
      </c>
      <c r="E35" s="10">
        <v>0</v>
      </c>
    </row>
    <row r="36" spans="1:5" ht="18" customHeight="1">
      <c r="A36" s="9" t="s">
        <v>301</v>
      </c>
      <c r="B36" s="32" t="s">
        <v>302</v>
      </c>
      <c r="C36" s="10">
        <v>9.3</v>
      </c>
      <c r="D36" s="10">
        <v>9.3</v>
      </c>
      <c r="E36" s="10">
        <v>0</v>
      </c>
    </row>
    <row r="37" spans="1:5" ht="25.5" customHeight="1">
      <c r="A37" s="9" t="s">
        <v>303</v>
      </c>
      <c r="B37" s="32" t="s">
        <v>304</v>
      </c>
      <c r="C37" s="10">
        <v>1230.04</v>
      </c>
      <c r="D37" s="10">
        <v>1230.04</v>
      </c>
      <c r="E37" s="10">
        <v>0</v>
      </c>
    </row>
    <row r="38" spans="1:5" ht="18" customHeight="1">
      <c r="A38" s="9" t="s">
        <v>305</v>
      </c>
      <c r="B38" s="32" t="s">
        <v>306</v>
      </c>
      <c r="C38" s="10">
        <v>1</v>
      </c>
      <c r="D38" s="10">
        <v>0</v>
      </c>
      <c r="E38" s="10">
        <v>1</v>
      </c>
    </row>
    <row r="39" spans="1:5" ht="18" customHeight="1">
      <c r="A39" s="9" t="s">
        <v>307</v>
      </c>
      <c r="B39" s="32" t="s">
        <v>308</v>
      </c>
      <c r="C39" s="10">
        <v>1</v>
      </c>
      <c r="D39" s="10">
        <v>0</v>
      </c>
      <c r="E39" s="10">
        <v>1</v>
      </c>
    </row>
    <row r="40" spans="1:5" ht="15" customHeight="1">
      <c r="A40" s="11" t="s">
        <v>20</v>
      </c>
      <c r="B40" s="11" t="s">
        <v>20</v>
      </c>
      <c r="C40" s="11" t="s">
        <v>20</v>
      </c>
      <c r="D40" s="11" t="s">
        <v>20</v>
      </c>
      <c r="E40" s="11" t="s">
        <v>20</v>
      </c>
    </row>
  </sheetData>
  <sheetProtection/>
  <mergeCells count="3">
    <mergeCell ref="A1:E1"/>
    <mergeCell ref="A3:B3"/>
    <mergeCell ref="C3:E3"/>
  </mergeCells>
  <printOptions horizontalCentered="1"/>
  <pageMargins left="0.6256944444444444" right="0.6256944444444444" top="0.60625" bottom="0.60625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showZeros="0" workbookViewId="0" topLeftCell="A1">
      <selection activeCell="E11" sqref="E11"/>
    </sheetView>
  </sheetViews>
  <sheetFormatPr defaultColWidth="9.140625" defaultRowHeight="12.75"/>
  <cols>
    <col min="1" max="12" width="9.28125" style="2" customWidth="1"/>
    <col min="13" max="16384" width="9.140625" style="2" customWidth="1"/>
  </cols>
  <sheetData>
    <row r="1" spans="1:12" s="1" customFormat="1" ht="30.75" customHeight="1">
      <c r="A1" s="3" t="s">
        <v>309</v>
      </c>
      <c r="B1" s="3" t="s">
        <v>309</v>
      </c>
      <c r="C1" s="3" t="s">
        <v>309</v>
      </c>
      <c r="D1" s="3" t="s">
        <v>309</v>
      </c>
      <c r="E1" s="3" t="s">
        <v>309</v>
      </c>
      <c r="F1" s="3" t="s">
        <v>309</v>
      </c>
      <c r="G1" s="3" t="s">
        <v>309</v>
      </c>
      <c r="H1" s="3" t="s">
        <v>309</v>
      </c>
      <c r="I1" s="3" t="s">
        <v>309</v>
      </c>
      <c r="J1" s="3" t="s">
        <v>309</v>
      </c>
      <c r="K1" s="3" t="s">
        <v>309</v>
      </c>
      <c r="L1" s="3" t="s">
        <v>309</v>
      </c>
    </row>
    <row r="2" spans="1:12" ht="21" customHeight="1">
      <c r="A2" s="4" t="s">
        <v>310</v>
      </c>
      <c r="B2" s="11" t="s">
        <v>2</v>
      </c>
      <c r="C2" s="11" t="s">
        <v>2</v>
      </c>
      <c r="D2" s="11" t="s">
        <v>2</v>
      </c>
      <c r="E2" s="11" t="s">
        <v>2</v>
      </c>
      <c r="F2" s="5" t="s">
        <v>20</v>
      </c>
      <c r="G2" s="5" t="s">
        <v>20</v>
      </c>
      <c r="H2" s="5" t="s">
        <v>20</v>
      </c>
      <c r="I2" s="5" t="s">
        <v>20</v>
      </c>
      <c r="J2" s="5" t="s">
        <v>20</v>
      </c>
      <c r="K2" s="5" t="s">
        <v>20</v>
      </c>
      <c r="L2" s="5" t="s">
        <v>233</v>
      </c>
    </row>
    <row r="3" spans="1:12" s="18" customFormat="1" ht="21" customHeight="1">
      <c r="A3" s="19" t="s">
        <v>190</v>
      </c>
      <c r="B3" s="20"/>
      <c r="C3" s="20"/>
      <c r="D3" s="20"/>
      <c r="E3" s="20"/>
      <c r="F3" s="21"/>
      <c r="G3" s="20" t="s">
        <v>191</v>
      </c>
      <c r="H3" s="22"/>
      <c r="I3" s="20"/>
      <c r="J3" s="20"/>
      <c r="K3" s="20"/>
      <c r="L3" s="21"/>
    </row>
    <row r="4" spans="1:12" s="18" customFormat="1" ht="21" customHeight="1">
      <c r="A4" s="23" t="s">
        <v>48</v>
      </c>
      <c r="B4" s="24" t="s">
        <v>311</v>
      </c>
      <c r="C4" s="25" t="s">
        <v>312</v>
      </c>
      <c r="D4" s="25"/>
      <c r="E4" s="26"/>
      <c r="F4" s="24" t="s">
        <v>313</v>
      </c>
      <c r="G4" s="24" t="s">
        <v>48</v>
      </c>
      <c r="H4" s="24" t="s">
        <v>311</v>
      </c>
      <c r="I4" s="25" t="s">
        <v>312</v>
      </c>
      <c r="J4" s="25"/>
      <c r="K4" s="26"/>
      <c r="L4" s="24" t="s">
        <v>313</v>
      </c>
    </row>
    <row r="5" spans="1:12" s="18" customFormat="1" ht="58.5" customHeight="1">
      <c r="A5" s="27"/>
      <c r="B5" s="26"/>
      <c r="C5" s="28" t="s">
        <v>194</v>
      </c>
      <c r="D5" s="28" t="s">
        <v>314</v>
      </c>
      <c r="E5" s="28" t="s">
        <v>315</v>
      </c>
      <c r="F5" s="26"/>
      <c r="G5" s="26"/>
      <c r="H5" s="26"/>
      <c r="I5" s="28" t="s">
        <v>194</v>
      </c>
      <c r="J5" s="28" t="s">
        <v>314</v>
      </c>
      <c r="K5" s="28" t="s">
        <v>315</v>
      </c>
      <c r="L5" s="26"/>
    </row>
    <row r="6" spans="1:12" ht="12.75">
      <c r="A6" s="29">
        <v>76.6</v>
      </c>
      <c r="B6" s="30">
        <v>0</v>
      </c>
      <c r="C6" s="30">
        <v>27</v>
      </c>
      <c r="D6" s="30">
        <v>0</v>
      </c>
      <c r="E6" s="30">
        <v>27</v>
      </c>
      <c r="F6" s="30">
        <v>49.6</v>
      </c>
      <c r="G6" s="30">
        <v>61.56</v>
      </c>
      <c r="H6" s="30">
        <v>0</v>
      </c>
      <c r="I6" s="30">
        <v>16.4</v>
      </c>
      <c r="J6" s="30">
        <v>0</v>
      </c>
      <c r="K6" s="30">
        <v>16.4</v>
      </c>
      <c r="L6" s="30">
        <v>45.16</v>
      </c>
    </row>
  </sheetData>
  <sheetProtection/>
  <mergeCells count="12">
    <mergeCell ref="A1:L1"/>
    <mergeCell ref="A2:E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 horizontalCentered="1"/>
  <pageMargins left="1.2159722222222222" right="1.2159722222222222" top="1" bottom="1" header="0.5" footer="0.5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Zeros="0" workbookViewId="0" topLeftCell="A1">
      <selection activeCell="E15" sqref="E15"/>
    </sheetView>
  </sheetViews>
  <sheetFormatPr defaultColWidth="9.140625" defaultRowHeight="12.75"/>
  <cols>
    <col min="1" max="1" width="14.57421875" style="2" customWidth="1"/>
    <col min="2" max="2" width="16.28125" style="2" customWidth="1"/>
    <col min="3" max="3" width="15.57421875" style="2" customWidth="1"/>
    <col min="4" max="4" width="16.7109375" style="2" customWidth="1"/>
    <col min="5" max="5" width="12.421875" style="2" customWidth="1"/>
    <col min="6" max="16384" width="9.140625" style="2" customWidth="1"/>
  </cols>
  <sheetData>
    <row r="1" spans="1:5" s="1" customFormat="1" ht="29.25" customHeight="1">
      <c r="A1" s="3" t="s">
        <v>316</v>
      </c>
      <c r="B1" s="3" t="s">
        <v>316</v>
      </c>
      <c r="C1" s="3" t="s">
        <v>316</v>
      </c>
      <c r="D1" s="3" t="s">
        <v>316</v>
      </c>
      <c r="E1" s="3" t="s">
        <v>316</v>
      </c>
    </row>
    <row r="2" spans="1:5" ht="39" customHeight="1">
      <c r="A2" s="4" t="s">
        <v>317</v>
      </c>
      <c r="B2" s="11" t="s">
        <v>2</v>
      </c>
      <c r="C2" s="11" t="s">
        <v>2</v>
      </c>
      <c r="D2" s="5" t="s">
        <v>3</v>
      </c>
      <c r="E2" s="5" t="s">
        <v>172</v>
      </c>
    </row>
    <row r="3" spans="1:8" ht="17.25" customHeight="1">
      <c r="A3" s="12" t="s">
        <v>318</v>
      </c>
      <c r="B3" s="12" t="s">
        <v>189</v>
      </c>
      <c r="C3" s="12" t="s">
        <v>319</v>
      </c>
      <c r="D3" s="12" t="s">
        <v>320</v>
      </c>
      <c r="E3" s="12" t="s">
        <v>320</v>
      </c>
      <c r="H3" s="8"/>
    </row>
    <row r="4" spans="1:5" ht="25.5" customHeight="1">
      <c r="A4" s="12" t="s">
        <v>321</v>
      </c>
      <c r="B4" s="12" t="s">
        <v>322</v>
      </c>
      <c r="C4" s="12" t="s">
        <v>323</v>
      </c>
      <c r="D4" s="12" t="s">
        <v>324</v>
      </c>
      <c r="E4" s="12" t="s">
        <v>325</v>
      </c>
    </row>
    <row r="5" spans="1:5" ht="12.75">
      <c r="A5" s="13" t="s">
        <v>20</v>
      </c>
      <c r="B5" s="13" t="s">
        <v>20</v>
      </c>
      <c r="C5" s="14" t="s">
        <v>20</v>
      </c>
      <c r="D5" s="14" t="s">
        <v>20</v>
      </c>
      <c r="E5" s="14" t="s">
        <v>20</v>
      </c>
    </row>
    <row r="6" spans="1:5" ht="12.75">
      <c r="A6" s="13" t="s">
        <v>20</v>
      </c>
      <c r="B6" s="13" t="s">
        <v>20</v>
      </c>
      <c r="C6" s="13" t="s">
        <v>20</v>
      </c>
      <c r="D6" s="13" t="s">
        <v>20</v>
      </c>
      <c r="E6" s="13" t="s">
        <v>20</v>
      </c>
    </row>
    <row r="7" spans="1:5" ht="12.75">
      <c r="A7" s="15"/>
      <c r="B7" s="15"/>
      <c r="C7" s="15"/>
      <c r="D7" s="15"/>
      <c r="E7" s="15"/>
    </row>
    <row r="8" spans="1:5" ht="12.75">
      <c r="A8" s="16" t="s">
        <v>326</v>
      </c>
      <c r="B8" s="17"/>
      <c r="C8" s="17"/>
      <c r="D8" s="17"/>
      <c r="E8" s="17"/>
    </row>
  </sheetData>
  <sheetProtection/>
  <mergeCells count="6">
    <mergeCell ref="A1:E1"/>
    <mergeCell ref="A2:C2"/>
    <mergeCell ref="D2:E2"/>
    <mergeCell ref="A3:B3"/>
    <mergeCell ref="C3:E3"/>
    <mergeCell ref="A8:E8"/>
  </mergeCells>
  <printOptions horizontalCentered="1"/>
  <pageMargins left="1.2159722222222222" right="1.2159722222222222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Zeros="0" workbookViewId="0" topLeftCell="A1">
      <selection activeCell="A12" sqref="A12"/>
    </sheetView>
  </sheetViews>
  <sheetFormatPr defaultColWidth="9.140625" defaultRowHeight="12.75"/>
  <cols>
    <col min="1" max="1" width="38.140625" style="2" customWidth="1"/>
    <col min="2" max="2" width="36.57421875" style="2" customWidth="1"/>
    <col min="3" max="16384" width="9.140625" style="2" customWidth="1"/>
  </cols>
  <sheetData>
    <row r="1" spans="1:2" s="1" customFormat="1" ht="34.5" customHeight="1">
      <c r="A1" s="3" t="s">
        <v>327</v>
      </c>
      <c r="B1" s="3" t="s">
        <v>327</v>
      </c>
    </row>
    <row r="2" spans="1:2" ht="20.25" customHeight="1">
      <c r="A2" s="4" t="s">
        <v>328</v>
      </c>
      <c r="B2" s="5" t="s">
        <v>233</v>
      </c>
    </row>
    <row r="3" spans="1:8" ht="12.75">
      <c r="A3" s="6" t="s">
        <v>6</v>
      </c>
      <c r="B3" s="7" t="s">
        <v>175</v>
      </c>
      <c r="H3" s="8"/>
    </row>
    <row r="4" spans="1:2" ht="12.75">
      <c r="A4" s="9" t="s">
        <v>329</v>
      </c>
      <c r="B4" s="10">
        <v>100</v>
      </c>
    </row>
    <row r="5" spans="1:2" ht="12.75">
      <c r="A5" s="9" t="s">
        <v>330</v>
      </c>
      <c r="B5" s="10">
        <v>100</v>
      </c>
    </row>
    <row r="6" spans="1:2" ht="12.75">
      <c r="A6" s="9" t="s">
        <v>331</v>
      </c>
      <c r="B6" s="10">
        <v>0</v>
      </c>
    </row>
    <row r="7" spans="1:2" ht="12.75">
      <c r="A7" s="9" t="s">
        <v>332</v>
      </c>
      <c r="B7" s="10">
        <v>0</v>
      </c>
    </row>
    <row r="8" spans="1:2" ht="15" customHeight="1">
      <c r="A8" s="11" t="s">
        <v>20</v>
      </c>
      <c r="B8" s="11" t="s">
        <v>20</v>
      </c>
    </row>
  </sheetData>
  <sheetProtection/>
  <mergeCells count="1">
    <mergeCell ref="A1:B1"/>
  </mergeCells>
  <printOptions horizontalCentered="1"/>
  <pageMargins left="1.2159722222222222" right="1.215972222222222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Maolidaerduo</cp:lastModifiedBy>
  <dcterms:created xsi:type="dcterms:W3CDTF">2020-02-04T02:18:02Z</dcterms:created>
  <dcterms:modified xsi:type="dcterms:W3CDTF">2020-02-07T12:16:39Z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