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5"/>
  </bookViews>
  <sheets>
    <sheet name="第1批" sheetId="5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PA7">'[1]SW-TEO'!#REF!</definedName>
    <definedName name="__PA8">'[1]SW-TEO'!#REF!</definedName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Fill" hidden="1">[2]eqpmad2!#REF!</definedName>
    <definedName name="_PA7">'[1]SW-TEO'!#REF!</definedName>
    <definedName name="_PA8">'[1]SW-TEO'!#REF!</definedName>
    <definedName name="_PD1">'[1]SW-TEO'!#REF!</definedName>
    <definedName name="_PE12">'[1]SW-TEO'!#REF!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aiu_bottom">'[3]Financ. Overview'!#REF!</definedName>
    <definedName name="FRC">[4]Main!$C$9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_xlnm.Print_Area" hidden="1">#N/A</definedName>
    <definedName name="_xlnm.Print_Titles" hidden="1">#N/A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</definedNames>
  <calcPr calcId="144525"/>
</workbook>
</file>

<file path=xl/sharedStrings.xml><?xml version="1.0" encoding="utf-8"?>
<sst xmlns="http://schemas.openxmlformats.org/spreadsheetml/2006/main" count="79" uniqueCount="46">
  <si>
    <t>铜梁区基础设施提升及产业配套建设项目“农村联网路”第一批资金拨付表</t>
  </si>
  <si>
    <t>制表：交通局财务科</t>
  </si>
  <si>
    <t>单位：元</t>
  </si>
  <si>
    <t>序号</t>
  </si>
  <si>
    <t>镇街</t>
  </si>
  <si>
    <t>项目名称</t>
  </si>
  <si>
    <t>补助标准(万元/KM)</t>
  </si>
  <si>
    <t>道路类别</t>
  </si>
  <si>
    <t>实体完工（合同金额的50%）</t>
  </si>
  <si>
    <t>竣工验收（合同金额的70%）</t>
  </si>
  <si>
    <t>审核（审定金额）</t>
  </si>
  <si>
    <t>小计</t>
  </si>
  <si>
    <t>金额</t>
  </si>
  <si>
    <t>备注</t>
  </si>
  <si>
    <t>10=6至9</t>
  </si>
  <si>
    <t>旧县</t>
  </si>
  <si>
    <t>永清村15组支路公路工程</t>
  </si>
  <si>
    <t>全额</t>
  </si>
  <si>
    <t>联网路</t>
  </si>
  <si>
    <t>旧县 汇总</t>
  </si>
  <si>
    <t>蒲吕</t>
  </si>
  <si>
    <t>沙心村18、20组2022年新建四好路公路工程；沙心村19组2022年高丁路公路工程</t>
  </si>
  <si>
    <t>蒲吕 汇总</t>
  </si>
  <si>
    <t>大庙</t>
  </si>
  <si>
    <t>双马10组、双鹅3组公路工程</t>
  </si>
  <si>
    <t>双胜5组、双鹅8组公路工程</t>
  </si>
  <si>
    <t>金桂村14、15组公路工程</t>
  </si>
  <si>
    <t>大庙 汇总</t>
  </si>
  <si>
    <t>围龙</t>
  </si>
  <si>
    <t>龙韵村5组2022联网路公路工程</t>
  </si>
  <si>
    <t>龙井村18组2022联网路公路工程</t>
  </si>
  <si>
    <t>龙鸣村10组、龙井村16组2022联网路公路工程</t>
  </si>
  <si>
    <t>龙珠村1组2022联网路公路工程</t>
  </si>
  <si>
    <t>围龙 汇总</t>
  </si>
  <si>
    <t>华兴</t>
  </si>
  <si>
    <t>华兴镇香山村5、6组2022年农村联网路项目</t>
  </si>
  <si>
    <t>华兴 汇总</t>
  </si>
  <si>
    <t>永嘉</t>
  </si>
  <si>
    <t>高龙村7组联网路工程</t>
  </si>
  <si>
    <t>和益村13组联网路工程</t>
  </si>
  <si>
    <t>永嘉 汇总</t>
  </si>
  <si>
    <t>侣俸</t>
  </si>
  <si>
    <t>三石村13组公路2022年农村联网路建设项目</t>
  </si>
  <si>
    <t>柏香村2组公路2022年农村联网路建设项目</t>
  </si>
  <si>
    <t>侣俸 汇总</t>
  </si>
  <si>
    <t>总计</t>
  </si>
</sst>
</file>

<file path=xl/styles.xml><?xml version="1.0" encoding="utf-8"?>
<styleSheet xmlns="http://schemas.openxmlformats.org/spreadsheetml/2006/main">
  <numFmts count="22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177" formatCode="_-&quot;$&quot;\ * #,##0_-;_-&quot;$&quot;\ * #,##0\-;_-&quot;$&quot;\ * &quot;-&quot;_-;_-@_-"/>
    <numFmt numFmtId="178" formatCode="&quot;$&quot;\ #,##0.00_-;[Red]&quot;$&quot;\ #,##0.00\-"/>
    <numFmt numFmtId="179" formatCode="_(&quot;$&quot;* #,##0.00_);_(&quot;$&quot;* \(#,##0.00\);_(&quot;$&quot;* &quot;-&quot;??_);_(@_)"/>
    <numFmt numFmtId="180" formatCode="_-&quot;$&quot;\ * #,##0.00_-;_-&quot;$&quot;\ * #,##0.00\-;_-&quot;$&quot;\ * &quot;-&quot;??_-;_-@_-"/>
    <numFmt numFmtId="181" formatCode="\$#,##0;\(\$#,##0\)"/>
    <numFmt numFmtId="182" formatCode="yy\.mm\.dd"/>
    <numFmt numFmtId="183" formatCode="\$#,##0.00;\(\$#,##0.00\)"/>
    <numFmt numFmtId="184" formatCode="#\ ??/??"/>
    <numFmt numFmtId="185" formatCode="&quot;$&quot;#,##0.00_);[Red]\(&quot;$&quot;#,##0.00\)"/>
    <numFmt numFmtId="186" formatCode="#,##0.0_);\(#,##0.0\)"/>
    <numFmt numFmtId="187" formatCode="_(&quot;$&quot;* #,##0_);_(&quot;$&quot;* \(#,##0\);_(&quot;$&quot;* &quot;-&quot;_);_(@_)"/>
    <numFmt numFmtId="188" formatCode="#,##0;\(#,##0\)"/>
    <numFmt numFmtId="189" formatCode="&quot;$&quot;\ #,##0_-;[Red]&quot;$&quot;\ #,##0\-"/>
    <numFmt numFmtId="190" formatCode="#,##0.00_ "/>
    <numFmt numFmtId="191" formatCode="_-* #,##0_-;\-* #,##0_-;_-* &quot;-&quot;_-;_-@_-"/>
    <numFmt numFmtId="192" formatCode="&quot;$&quot;#,##0_);[Red]\(&quot;$&quot;#,##0\)"/>
    <numFmt numFmtId="193" formatCode="_-* #,##0.00_-;\-* #,##0.00_-;_-* &quot;-&quot;??_-;_-@_-"/>
  </numFmts>
  <fonts count="6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sz val="10"/>
      <name val="Helv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8"/>
      <color indexed="62"/>
      <name val="宋体"/>
      <charset val="134"/>
    </font>
    <font>
      <sz val="10"/>
      <color indexed="8"/>
      <name val="MS Sans Serif"/>
      <charset val="134"/>
    </font>
    <font>
      <sz val="12"/>
      <color indexed="9"/>
      <name val="Helv"/>
      <charset val="134"/>
    </font>
    <font>
      <b/>
      <sz val="9"/>
      <name val="Arial"/>
      <charset val="134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8"/>
      <name val="Arial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楷体"/>
      <charset val="134"/>
    </font>
    <font>
      <sz val="9"/>
      <name val="Arial"/>
      <charset val="134"/>
    </font>
    <font>
      <sz val="12"/>
      <name val="Helv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52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1" fillId="0" borderId="0">
      <alignment horizontal="center" wrapText="1"/>
      <protection locked="0"/>
    </xf>
    <xf numFmtId="41" fontId="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2" fontId="26" fillId="0" borderId="12" applyFill="0" applyProtection="0">
      <alignment horizontal="right"/>
    </xf>
    <xf numFmtId="0" fontId="31" fillId="36" borderId="0" applyNumberFormat="0" applyBorder="0" applyAlignment="0" applyProtection="0"/>
    <xf numFmtId="0" fontId="34" fillId="0" borderId="0"/>
    <xf numFmtId="0" fontId="6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/>
    <xf numFmtId="0" fontId="9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6" fillId="5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8" fillId="0" borderId="0"/>
    <xf numFmtId="0" fontId="34" fillId="0" borderId="0"/>
    <xf numFmtId="0" fontId="2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55" fillId="5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8" fillId="0" borderId="0"/>
    <xf numFmtId="0" fontId="6" fillId="6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7" fillId="6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28" fillId="28" borderId="11">
      <protection locked="0"/>
    </xf>
    <xf numFmtId="0" fontId="18" fillId="13" borderId="0" applyNumberFormat="0" applyBorder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horizontal="left"/>
    </xf>
    <xf numFmtId="0" fontId="6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49" fontId="2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6" fillId="0" borderId="0"/>
    <xf numFmtId="49" fontId="26" fillId="0" borderId="0" applyFont="0" applyFill="0" applyBorder="0" applyAlignment="0" applyProtection="0"/>
    <xf numFmtId="0" fontId="20" fillId="32" borderId="0" applyNumberFormat="0" applyBorder="0" applyAlignment="0" applyProtection="0"/>
    <xf numFmtId="0" fontId="34" fillId="0" borderId="0"/>
    <xf numFmtId="0" fontId="61" fillId="67" borderId="23" applyNumberFormat="0" applyAlignment="0" applyProtection="0">
      <alignment vertical="center"/>
    </xf>
    <xf numFmtId="43" fontId="30" fillId="0" borderId="0" applyFont="0" applyFill="0" applyBorder="0" applyAlignment="0" applyProtection="0"/>
    <xf numFmtId="0" fontId="26" fillId="0" borderId="0"/>
    <xf numFmtId="0" fontId="38" fillId="0" borderId="0"/>
    <xf numFmtId="43" fontId="26" fillId="0" borderId="0" applyFont="0" applyFill="0" applyBorder="0" applyAlignment="0" applyProtection="0"/>
    <xf numFmtId="0" fontId="26" fillId="0" borderId="0"/>
    <xf numFmtId="0" fontId="20" fillId="47" borderId="0" applyNumberFormat="0" applyBorder="0" applyAlignment="0" applyProtection="0"/>
    <xf numFmtId="0" fontId="3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51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0" fillId="0" borderId="0"/>
    <xf numFmtId="0" fontId="3" fillId="31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3" fillId="35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26" fillId="0" borderId="16" applyNumberFormat="0" applyFill="0" applyProtection="0">
      <alignment horizontal="left"/>
    </xf>
    <xf numFmtId="0" fontId="32" fillId="53" borderId="0" applyNumberFormat="0" applyBorder="0" applyAlignment="0" applyProtection="0">
      <alignment vertical="center"/>
    </xf>
    <xf numFmtId="0" fontId="30" fillId="0" borderId="0"/>
    <xf numFmtId="0" fontId="32" fillId="4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9" fillId="0" borderId="0">
      <protection locked="0"/>
    </xf>
    <xf numFmtId="0" fontId="31" fillId="52" borderId="0" applyNumberFormat="0" applyBorder="0" applyAlignment="0" applyProtection="0"/>
    <xf numFmtId="0" fontId="0" fillId="0" borderId="0">
      <alignment vertical="center"/>
    </xf>
    <xf numFmtId="0" fontId="20" fillId="47" borderId="0" applyNumberFormat="0" applyBorder="0" applyAlignment="0" applyProtection="0"/>
    <xf numFmtId="0" fontId="31" fillId="39" borderId="0" applyNumberFormat="0" applyBorder="0" applyAlignment="0" applyProtection="0"/>
    <xf numFmtId="0" fontId="31" fillId="70" borderId="0" applyNumberFormat="0" applyBorder="0" applyAlignment="0" applyProtection="0"/>
    <xf numFmtId="0" fontId="31" fillId="36" borderId="0" applyNumberFormat="0" applyBorder="0" applyAlignment="0" applyProtection="0"/>
    <xf numFmtId="0" fontId="20" fillId="32" borderId="0" applyNumberFormat="0" applyBorder="0" applyAlignment="0" applyProtection="0"/>
    <xf numFmtId="0" fontId="26" fillId="0" borderId="0" applyFont="0" applyFill="0" applyBorder="0" applyAlignment="0" applyProtection="0"/>
    <xf numFmtId="0" fontId="20" fillId="33" borderId="0" applyNumberFormat="0" applyBorder="0" applyAlignment="0" applyProtection="0"/>
    <xf numFmtId="178" fontId="26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52" borderId="0" applyNumberFormat="0" applyBorder="0" applyAlignment="0" applyProtection="0"/>
    <xf numFmtId="0" fontId="20" fillId="47" borderId="0" applyNumberFormat="0" applyBorder="0" applyAlignment="0" applyProtection="0"/>
    <xf numFmtId="0" fontId="20" fillId="16" borderId="0" applyNumberFormat="0" applyBorder="0" applyAlignment="0" applyProtection="0"/>
    <xf numFmtId="0" fontId="31" fillId="16" borderId="0" applyNumberFormat="0" applyBorder="0" applyAlignment="0" applyProtection="0"/>
    <xf numFmtId="179" fontId="26" fillId="0" borderId="0" applyFont="0" applyFill="0" applyBorder="0" applyAlignment="0" applyProtection="0"/>
    <xf numFmtId="0" fontId="31" fillId="69" borderId="0" applyNumberFormat="0" applyBorder="0" applyAlignment="0" applyProtection="0"/>
    <xf numFmtId="0" fontId="20" fillId="66" borderId="0" applyNumberFormat="0" applyBorder="0" applyAlignment="0" applyProtection="0"/>
    <xf numFmtId="0" fontId="20" fillId="47" borderId="0" applyNumberFormat="0" applyBorder="0" applyAlignment="0" applyProtection="0"/>
    <xf numFmtId="0" fontId="31" fillId="39" borderId="0" applyNumberFormat="0" applyBorder="0" applyAlignment="0" applyProtection="0"/>
    <xf numFmtId="0" fontId="31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48" borderId="0" applyNumberFormat="0" applyBorder="0" applyAlignment="0" applyProtection="0"/>
    <xf numFmtId="0" fontId="31" fillId="48" borderId="0" applyNumberFormat="0" applyBorder="0" applyAlignment="0" applyProtection="0"/>
    <xf numFmtId="0" fontId="50" fillId="0" borderId="0" applyNumberFormat="0" applyFill="0" applyBorder="0" applyAlignment="0" applyProtection="0"/>
    <xf numFmtId="0" fontId="3" fillId="0" borderId="0">
      <alignment vertical="center"/>
    </xf>
    <xf numFmtId="191" fontId="26" fillId="0" borderId="0" applyFont="0" applyFill="0" applyBorder="0" applyAlignment="0" applyProtection="0"/>
    <xf numFmtId="188" fontId="37" fillId="0" borderId="0"/>
    <xf numFmtId="19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6" fillId="0" borderId="0"/>
    <xf numFmtId="183" fontId="37" fillId="0" borderId="0"/>
    <xf numFmtId="15" fontId="30" fillId="0" borderId="0"/>
    <xf numFmtId="181" fontId="37" fillId="0" borderId="0"/>
    <xf numFmtId="38" fontId="51" fillId="24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20" applyNumberFormat="0" applyAlignment="0" applyProtection="0">
      <alignment horizontal="left" vertical="center"/>
    </xf>
    <xf numFmtId="0" fontId="45" fillId="0" borderId="15">
      <alignment horizontal="left" vertical="center"/>
    </xf>
    <xf numFmtId="10" fontId="51" fillId="68" borderId="2" applyNumberFormat="0" applyBorder="0" applyAlignment="0" applyProtection="0"/>
    <xf numFmtId="186" fontId="60" fillId="65" borderId="0"/>
    <xf numFmtId="0" fontId="26" fillId="0" borderId="0"/>
    <xf numFmtId="186" fontId="41" fillId="38" borderId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37" fillId="0" borderId="0"/>
    <xf numFmtId="37" fontId="54" fillId="0" borderId="0"/>
    <xf numFmtId="189" fontId="26" fillId="0" borderId="0"/>
    <xf numFmtId="0" fontId="29" fillId="0" borderId="0"/>
    <xf numFmtId="14" fontId="21" fillId="0" borderId="0">
      <alignment horizontal="center" wrapText="1"/>
      <protection locked="0"/>
    </xf>
    <xf numFmtId="3" fontId="30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84" fontId="26" fillId="0" borderId="0" applyFont="0" applyFill="0" applyProtection="0"/>
    <xf numFmtId="0" fontId="36" fillId="0" borderId="0" applyNumberFormat="0" applyFill="0" applyBorder="0" applyAlignment="0" applyProtection="0">
      <alignment vertical="center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0" fillId="0" borderId="18">
      <alignment horizontal="center"/>
    </xf>
    <xf numFmtId="0" fontId="30" fillId="58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32" fillId="42" borderId="0" applyNumberFormat="0" applyBorder="0" applyAlignment="0" applyProtection="0">
      <alignment vertical="center"/>
    </xf>
    <xf numFmtId="0" fontId="28" fillId="28" borderId="11">
      <protection locked="0"/>
    </xf>
    <xf numFmtId="0" fontId="59" fillId="0" borderId="22" applyNumberFormat="0" applyFont="0" applyFill="0" applyBorder="0" applyAlignment="0" applyProtection="0">
      <alignment horizontal="left" vertical="center" wrapText="1"/>
    </xf>
    <xf numFmtId="0" fontId="40" fillId="0" borderId="0"/>
    <xf numFmtId="0" fontId="28" fillId="28" borderId="11">
      <protection locked="0"/>
    </xf>
    <xf numFmtId="0" fontId="28" fillId="28" borderId="11">
      <protection locked="0"/>
    </xf>
    <xf numFmtId="0" fontId="28" fillId="28" borderId="11">
      <protection locked="0"/>
    </xf>
    <xf numFmtId="9" fontId="0" fillId="0" borderId="0" applyFont="0" applyFill="0" applyBorder="0" applyAlignment="0" applyProtection="0">
      <alignment vertical="center"/>
    </xf>
    <xf numFmtId="187" fontId="26" fillId="0" borderId="0" applyFont="0" applyFill="0" applyBorder="0" applyAlignment="0" applyProtection="0"/>
    <xf numFmtId="0" fontId="26" fillId="0" borderId="16" applyNumberFormat="0" applyFill="0" applyProtection="0">
      <alignment horizontal="right"/>
    </xf>
    <xf numFmtId="0" fontId="53" fillId="0" borderId="19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8" fillId="0" borderId="16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48" fillId="0" borderId="12" applyNumberFormat="0" applyFill="0" applyProtection="0">
      <alignment horizontal="center"/>
    </xf>
    <xf numFmtId="0" fontId="35" fillId="0" borderId="0">
      <alignment vertical="center"/>
    </xf>
    <xf numFmtId="0" fontId="27" fillId="27" borderId="0" applyNumberFormat="0" applyBorder="0" applyAlignment="0" applyProtection="0"/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1" borderId="0" applyNumberFormat="0" applyBorder="0" applyAlignment="0" applyProtection="0">
      <alignment vertical="center"/>
    </xf>
    <xf numFmtId="0" fontId="43" fillId="4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6" fillId="0" borderId="0" applyFont="0" applyFill="0" applyBorder="0" applyAlignment="0" applyProtection="0"/>
    <xf numFmtId="0" fontId="3" fillId="0" borderId="0">
      <alignment vertical="center"/>
    </xf>
    <xf numFmtId="0" fontId="26" fillId="0" borderId="0"/>
    <xf numFmtId="0" fontId="63" fillId="3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5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8" borderId="24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3" fontId="66" fillId="0" borderId="0" applyNumberFormat="0" applyFill="0" applyBorder="0" applyAlignment="0" applyProtection="0"/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7" fillId="75" borderId="0" applyNumberFormat="0" applyBorder="0" applyAlignment="0" applyProtection="0"/>
    <xf numFmtId="0" fontId="67" fillId="33" borderId="0" applyNumberFormat="0" applyBorder="0" applyAlignment="0" applyProtection="0"/>
    <xf numFmtId="0" fontId="68" fillId="0" borderId="26" applyNumberFormat="0" applyFill="0" applyAlignment="0" applyProtection="0">
      <alignment vertical="center"/>
    </xf>
    <xf numFmtId="0" fontId="32" fillId="24" borderId="0" applyProtection="0">
      <alignment vertical="center"/>
    </xf>
    <xf numFmtId="0" fontId="3" fillId="35" borderId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12" applyNumberFormat="0" applyFill="0" applyProtection="0">
      <alignment horizontal="left"/>
    </xf>
    <xf numFmtId="0" fontId="64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26" fillId="0" borderId="0" applyFont="0" applyFill="0" applyBorder="0" applyAlignment="0" applyProtection="0"/>
    <xf numFmtId="193" fontId="0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2" borderId="0" applyNumberFormat="0" applyBorder="0" applyAlignment="0" applyProtection="0"/>
    <xf numFmtId="0" fontId="32" fillId="73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1" fontId="26" fillId="0" borderId="12" applyFill="0" applyProtection="0">
      <alignment horizontal="center"/>
    </xf>
    <xf numFmtId="0" fontId="30" fillId="0" borderId="0"/>
  </cellStyleXfs>
  <cellXfs count="38">
    <xf numFmtId="0" fontId="0" fillId="0" borderId="0" xfId="0">
      <alignment vertical="center"/>
    </xf>
    <xf numFmtId="0" fontId="1" fillId="2" borderId="0" xfId="133" applyFont="1" applyFill="1">
      <alignment vertical="center"/>
    </xf>
    <xf numFmtId="0" fontId="2" fillId="2" borderId="0" xfId="133" applyFont="1" applyFill="1">
      <alignment vertical="center"/>
    </xf>
    <xf numFmtId="0" fontId="1" fillId="3" borderId="0" xfId="133" applyFont="1" applyFill="1">
      <alignment vertical="center"/>
    </xf>
    <xf numFmtId="0" fontId="3" fillId="2" borderId="0" xfId="133" applyFill="1">
      <alignment vertical="center"/>
    </xf>
    <xf numFmtId="0" fontId="3" fillId="0" borderId="0" xfId="133" applyFill="1">
      <alignment vertical="center"/>
    </xf>
    <xf numFmtId="9" fontId="4" fillId="2" borderId="0" xfId="179" applyFont="1" applyFill="1" applyBorder="1" applyAlignment="1" applyProtection="1">
      <alignment horizontal="center" vertical="center" wrapText="1"/>
      <protection locked="0"/>
    </xf>
    <xf numFmtId="9" fontId="4" fillId="0" borderId="0" xfId="179" applyFont="1" applyFill="1" applyBorder="1" applyAlignment="1" applyProtection="1">
      <alignment horizontal="center" vertical="center" wrapText="1"/>
      <protection locked="0"/>
    </xf>
    <xf numFmtId="190" fontId="2" fillId="2" borderId="1" xfId="179" applyNumberFormat="1" applyFont="1" applyFill="1" applyBorder="1" applyAlignment="1" applyProtection="1">
      <alignment horizontal="left" vertical="center"/>
      <protection locked="0"/>
    </xf>
    <xf numFmtId="0" fontId="2" fillId="2" borderId="0" xfId="27" applyFont="1" applyFill="1" applyBorder="1" applyAlignment="1" applyProtection="1">
      <alignment horizontal="center" vertical="center" wrapText="1"/>
      <protection locked="0"/>
    </xf>
    <xf numFmtId="43" fontId="2" fillId="2" borderId="0" xfId="239" applyFont="1" applyFill="1" applyAlignment="1">
      <alignment horizontal="center" vertical="center" wrapText="1" shrinkToFit="1"/>
    </xf>
    <xf numFmtId="31" fontId="2" fillId="0" borderId="1" xfId="27" applyNumberFormat="1" applyFont="1" applyFill="1" applyBorder="1" applyAlignment="1">
      <alignment horizontal="center" vertical="center"/>
    </xf>
    <xf numFmtId="0" fontId="2" fillId="0" borderId="1" xfId="27" applyFont="1" applyFill="1" applyBorder="1" applyAlignment="1">
      <alignment horizontal="center" vertical="center"/>
    </xf>
    <xf numFmtId="43" fontId="2" fillId="0" borderId="0" xfId="239" applyFont="1" applyFill="1">
      <alignment vertical="center"/>
    </xf>
    <xf numFmtId="0" fontId="2" fillId="2" borderId="2" xfId="27" applyFont="1" applyFill="1" applyBorder="1" applyAlignment="1" applyProtection="1">
      <alignment vertical="center" wrapText="1"/>
      <protection locked="0"/>
    </xf>
    <xf numFmtId="0" fontId="2" fillId="3" borderId="2" xfId="27" applyFont="1" applyFill="1" applyBorder="1" applyAlignment="1" applyProtection="1">
      <alignment vertical="center" wrapText="1"/>
      <protection locked="0"/>
    </xf>
    <xf numFmtId="43" fontId="2" fillId="2" borderId="2" xfId="239" applyFont="1" applyFill="1" applyBorder="1" applyAlignment="1">
      <alignment vertical="center" shrinkToFit="1"/>
    </xf>
    <xf numFmtId="0" fontId="2" fillId="0" borderId="2" xfId="27" applyFont="1" applyFill="1" applyBorder="1" applyAlignment="1" applyProtection="1">
      <alignment vertical="center" wrapText="1"/>
      <protection locked="0"/>
    </xf>
    <xf numFmtId="43" fontId="2" fillId="0" borderId="2" xfId="239" applyFont="1" applyFill="1" applyBorder="1" applyAlignment="1">
      <alignment horizontal="center" vertical="center" wrapText="1"/>
    </xf>
    <xf numFmtId="0" fontId="2" fillId="2" borderId="2" xfId="27" applyFont="1" applyFill="1" applyBorder="1" applyAlignment="1" applyProtection="1">
      <alignment horizontal="center" vertical="center" shrinkToFit="1"/>
      <protection locked="0"/>
    </xf>
    <xf numFmtId="0" fontId="2" fillId="0" borderId="2" xfId="27" applyFont="1" applyFill="1" applyBorder="1" applyAlignment="1" applyProtection="1">
      <alignment horizontal="center" vertical="center" shrinkToFit="1"/>
      <protection locked="0"/>
    </xf>
    <xf numFmtId="0" fontId="2" fillId="3" borderId="2" xfId="27" applyFont="1" applyFill="1" applyBorder="1" applyAlignment="1" applyProtection="1">
      <alignment horizontal="center" vertical="center" shrinkToFit="1"/>
      <protection locked="0"/>
    </xf>
    <xf numFmtId="49" fontId="2" fillId="3" borderId="2" xfId="27" applyNumberFormat="1" applyFont="1" applyFill="1" applyBorder="1" applyAlignment="1">
      <alignment horizontal="center" vertical="center" shrinkToFit="1"/>
    </xf>
    <xf numFmtId="43" fontId="2" fillId="3" borderId="2" xfId="11" applyFont="1" applyFill="1" applyBorder="1" applyAlignment="1" applyProtection="1">
      <alignment horizontal="center" vertical="center" shrinkToFit="1"/>
      <protection locked="0"/>
    </xf>
    <xf numFmtId="0" fontId="5" fillId="3" borderId="2" xfId="27" applyFont="1" applyFill="1" applyBorder="1" applyAlignment="1" applyProtection="1">
      <alignment horizontal="center" vertical="center" shrinkToFit="1"/>
      <protection locked="0"/>
    </xf>
    <xf numFmtId="0" fontId="2" fillId="3" borderId="2" xfId="27" applyFont="1" applyFill="1" applyBorder="1" applyAlignment="1" applyProtection="1">
      <alignment horizontal="center" vertical="center" wrapText="1" shrinkToFit="1"/>
      <protection locked="0"/>
    </xf>
    <xf numFmtId="176" fontId="2" fillId="3" borderId="2" xfId="27" applyNumberFormat="1" applyFont="1" applyFill="1" applyBorder="1" applyAlignment="1" applyProtection="1">
      <alignment horizontal="right" vertical="center" shrinkToFit="1"/>
      <protection locked="0"/>
    </xf>
    <xf numFmtId="176" fontId="2" fillId="3" borderId="2" xfId="11" applyNumberFormat="1" applyFont="1" applyFill="1" applyBorder="1" applyAlignment="1" applyProtection="1">
      <alignment horizontal="right" vertical="center" shrinkToFit="1"/>
      <protection locked="0"/>
    </xf>
    <xf numFmtId="176" fontId="3" fillId="3" borderId="2" xfId="133" applyNumberFormat="1" applyFill="1" applyBorder="1" applyAlignment="1">
      <alignment horizontal="right" vertical="center"/>
    </xf>
    <xf numFmtId="0" fontId="5" fillId="2" borderId="2" xfId="27" applyFont="1" applyFill="1" applyBorder="1" applyAlignment="1" applyProtection="1">
      <alignment horizontal="center" vertical="center" shrinkToFit="1"/>
      <protection locked="0"/>
    </xf>
    <xf numFmtId="49" fontId="2" fillId="2" borderId="2" xfId="27" applyNumberFormat="1" applyFont="1" applyFill="1" applyBorder="1" applyAlignment="1">
      <alignment horizontal="center" vertical="center" shrinkToFit="1"/>
    </xf>
    <xf numFmtId="43" fontId="2" fillId="0" borderId="2" xfId="11" applyFont="1" applyFill="1" applyBorder="1" applyAlignment="1" applyProtection="1">
      <alignment horizontal="center" vertical="center" shrinkToFit="1"/>
      <protection locked="0"/>
    </xf>
    <xf numFmtId="43" fontId="2" fillId="2" borderId="0" xfId="239" applyFont="1" applyFill="1" applyAlignment="1">
      <alignment horizontal="center" vertical="center"/>
    </xf>
    <xf numFmtId="43" fontId="2" fillId="3" borderId="2" xfId="239" applyFont="1" applyFill="1" applyBorder="1" applyAlignment="1">
      <alignment vertical="center" shrinkToFit="1"/>
    </xf>
    <xf numFmtId="43" fontId="2" fillId="3" borderId="2" xfId="11" applyFont="1" applyFill="1" applyBorder="1" applyAlignment="1">
      <alignment vertical="center" shrinkToFit="1"/>
    </xf>
    <xf numFmtId="176" fontId="2" fillId="3" borderId="2" xfId="11" applyNumberFormat="1" applyFont="1" applyFill="1" applyBorder="1" applyAlignment="1">
      <alignment horizontal="right" vertical="center" shrinkToFit="1"/>
    </xf>
    <xf numFmtId="0" fontId="3" fillId="2" borderId="2" xfId="133" applyFill="1" applyBorder="1">
      <alignment vertical="center"/>
    </xf>
    <xf numFmtId="43" fontId="2" fillId="0" borderId="2" xfId="11" applyFont="1" applyFill="1" applyBorder="1" applyAlignment="1">
      <alignment vertical="center" shrinkToFit="1"/>
    </xf>
  </cellXfs>
  <cellStyles count="24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计算 2" xfId="9"/>
    <cellStyle name="差" xfId="10" builtinId="27"/>
    <cellStyle name="千位分隔" xfId="11" builtinId="3"/>
    <cellStyle name="超链接" xfId="12" builtinId="8"/>
    <cellStyle name="日期" xfId="13"/>
    <cellStyle name="Accent2 - 60%" xfId="14"/>
    <cellStyle name="_Book1_2_审计核对情况" xfId="15"/>
    <cellStyle name="60% - 强调文字颜色 3" xfId="16" builtinId="40"/>
    <cellStyle name="百分比" xfId="17" builtinId="5"/>
    <cellStyle name="已访问的超链接" xfId="18" builtinId="9"/>
    <cellStyle name="_ET_STYLE_NoName_00__Book1" xfId="19"/>
    <cellStyle name="注释" xfId="20" builtinId="10"/>
    <cellStyle name="常规 6" xfId="21"/>
    <cellStyle name="_ET_STYLE_NoName_00__Sheet3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5 2" xfId="27"/>
    <cellStyle name="千位分隔 3 2" xfId="28"/>
    <cellStyle name="_ET_STYLE_NoName_00_" xfId="29"/>
    <cellStyle name="_Book1_1" xfId="30"/>
    <cellStyle name="解释性文本" xfId="31" builtinId="53"/>
    <cellStyle name="标题 1" xfId="32" builtinId="16"/>
    <cellStyle name="标题 2" xfId="33" builtinId="17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检查单元格" xfId="39" builtinId="23"/>
    <cellStyle name="40% - 强调文字颜色 4 2" xfId="40"/>
    <cellStyle name="20% - 强调文字颜色 6" xfId="41" builtinId="50"/>
    <cellStyle name="_Book1_审计核对情况" xfId="42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t_HVAC Equipment (3)_Xl0000019" xfId="51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PSChar" xfId="57"/>
    <cellStyle name="强调文字颜色 4" xfId="58" builtinId="41"/>
    <cellStyle name="20% - 强调文字颜色 4" xfId="59" builtinId="42"/>
    <cellStyle name="40% - 强调文字颜色 4" xfId="60" builtinId="43"/>
    <cellStyle name="好_2018年春节" xfId="61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_Book1_3_审计核对情况" xfId="69"/>
    <cellStyle name="_Book1_1_Book1" xfId="70"/>
    <cellStyle name="_Book1" xfId="71"/>
    <cellStyle name="_Book1_1_审计核对情况" xfId="72"/>
    <cellStyle name="_审计核对情况" xfId="73"/>
    <cellStyle name="_Book1_2" xfId="74"/>
    <cellStyle name="Accent2 - 20%" xfId="75"/>
    <cellStyle name="_Book1_2_Book1" xfId="76"/>
    <cellStyle name="检查单元格 2" xfId="77"/>
    <cellStyle name="千位分隔 5" xfId="78"/>
    <cellStyle name="_Book1_3" xfId="79"/>
    <cellStyle name="_Book1_Book1" xfId="80"/>
    <cellStyle name="寘嬫愗傝 [0.00]_Region Orders (2)" xfId="81"/>
    <cellStyle name="0,0_x000d_&#10;NA_x000d_&#10;" xfId="82"/>
    <cellStyle name="Accent1 - 20%" xfId="83"/>
    <cellStyle name="20% - 强调文字颜色 1 2" xfId="84"/>
    <cellStyle name="千分位_laroux" xfId="85"/>
    <cellStyle name="20% - 强调文字颜色 2 2" xfId="86"/>
    <cellStyle name="20% - 强调文字颜色 3 2" xfId="87"/>
    <cellStyle name="20% - 强调文字颜色 4 2" xfId="88"/>
    <cellStyle name="Mon閠aire_!!!GO" xfId="89"/>
    <cellStyle name="常规 3" xfId="90"/>
    <cellStyle name="20% - 强调文字颜色 5 2" xfId="91"/>
    <cellStyle name="寘嬫愗傝_Region Orders (2)" xfId="92"/>
    <cellStyle name="20% - 强调文字颜色 6 2" xfId="93"/>
    <cellStyle name="40% - 强调文字颜色 1 2" xfId="94"/>
    <cellStyle name="40% - 强调文字颜色 2 2" xfId="95"/>
    <cellStyle name="40% - 强调文字颜色 3 2" xfId="96"/>
    <cellStyle name="40% - 强调文字颜色 5 2" xfId="97"/>
    <cellStyle name="40% - 强调文字颜色 6 2" xfId="98"/>
    <cellStyle name="60% - 强调文字颜色 1 2" xfId="99"/>
    <cellStyle name="商品名称" xfId="100"/>
    <cellStyle name="60% - 强调文字颜色 2 2" xfId="101"/>
    <cellStyle name="常规 5" xfId="102"/>
    <cellStyle name="60% - 强调文字颜色 3 2" xfId="103"/>
    <cellStyle name="60% - 强调文字颜色 4 2" xfId="104"/>
    <cellStyle name="60% - 强调文字颜色 5 2" xfId="105"/>
    <cellStyle name="60% - 强调文字颜色 6 2" xfId="106"/>
    <cellStyle name="6mal" xfId="107"/>
    <cellStyle name="Accent1" xfId="108"/>
    <cellStyle name="常规 9 2" xfId="109"/>
    <cellStyle name="Accent1 - 40%" xfId="110"/>
    <cellStyle name="Accent1 - 60%" xfId="111"/>
    <cellStyle name="Accent2" xfId="112"/>
    <cellStyle name="Accent3" xfId="113"/>
    <cellStyle name="Accent3 - 20%" xfId="114"/>
    <cellStyle name="Milliers_!!!GO" xfId="115"/>
    <cellStyle name="Accent3 - 40%" xfId="116"/>
    <cellStyle name="Mon閠aire [0]_!!!GO" xfId="117"/>
    <cellStyle name="Accent3 - 60%" xfId="118"/>
    <cellStyle name="Accent4" xfId="119"/>
    <cellStyle name="Accent4 - 20%" xfId="120"/>
    <cellStyle name="Accent4 - 40%" xfId="121"/>
    <cellStyle name="Accent4 - 60%" xfId="122"/>
    <cellStyle name="捠壿 [0.00]_Region Orders (2)" xfId="123"/>
    <cellStyle name="Accent5" xfId="124"/>
    <cellStyle name="Accent5 - 20%" xfId="125"/>
    <cellStyle name="Accent5 - 40%" xfId="126"/>
    <cellStyle name="Accent5 - 60%" xfId="127"/>
    <cellStyle name="Accent6" xfId="128"/>
    <cellStyle name="Accent6 - 20%" xfId="129"/>
    <cellStyle name="Accent6 - 40%" xfId="130"/>
    <cellStyle name="Accent6 - 60%" xfId="131"/>
    <cellStyle name="ColLevel_1" xfId="132"/>
    <cellStyle name="常规 2" xfId="133"/>
    <cellStyle name="Comma [0]_!!!GO" xfId="134"/>
    <cellStyle name="comma zerodec" xfId="135"/>
    <cellStyle name="Comma_!!!GO" xfId="136"/>
    <cellStyle name="Currency [0]_!!!GO" xfId="137"/>
    <cellStyle name="Currency_!!!GO" xfId="138"/>
    <cellStyle name="分级显示列_1_Book1" xfId="139"/>
    <cellStyle name="样式 1" xfId="140"/>
    <cellStyle name="Currency1" xfId="141"/>
    <cellStyle name="Date" xfId="142"/>
    <cellStyle name="Dollar (zero dec)" xfId="143"/>
    <cellStyle name="Grey" xfId="144"/>
    <cellStyle name="标题 2 2" xfId="145"/>
    <cellStyle name="Header1" xfId="146"/>
    <cellStyle name="Header2" xfId="147"/>
    <cellStyle name="Input [yellow]" xfId="148"/>
    <cellStyle name="Input Cells" xfId="149"/>
    <cellStyle name="Jun" xfId="150"/>
    <cellStyle name="Linked Cells" xfId="151"/>
    <cellStyle name="Millares [0]_96 Risk" xfId="152"/>
    <cellStyle name="Millares_96 Risk" xfId="153"/>
    <cellStyle name="Milliers [0]_!!!GO" xfId="154"/>
    <cellStyle name="Moneda [0]_96 Risk" xfId="155"/>
    <cellStyle name="Moneda_96 Risk" xfId="156"/>
    <cellStyle name="New Times Roman" xfId="157"/>
    <cellStyle name="no dec" xfId="158"/>
    <cellStyle name="Normal - Style1" xfId="159"/>
    <cellStyle name="Normal_!!!GO" xfId="160"/>
    <cellStyle name="per.style" xfId="161"/>
    <cellStyle name="PSInt" xfId="162"/>
    <cellStyle name="Percent [2]" xfId="163"/>
    <cellStyle name="Percent_!!!GO" xfId="164"/>
    <cellStyle name="Pourcentage_pldt" xfId="165"/>
    <cellStyle name="标题 5" xfId="166"/>
    <cellStyle name="PSDate" xfId="167"/>
    <cellStyle name="PSDec" xfId="168"/>
    <cellStyle name="PSHeading" xfId="169"/>
    <cellStyle name="PSSpacer" xfId="170"/>
    <cellStyle name="RowLevel_1" xfId="171"/>
    <cellStyle name="强调文字颜色 1 2" xfId="172"/>
    <cellStyle name="sstot" xfId="173"/>
    <cellStyle name="ST_06" xfId="174"/>
    <cellStyle name="Standard_AREAS" xfId="175"/>
    <cellStyle name="t" xfId="176"/>
    <cellStyle name="t_HVAC Equipment (3)" xfId="177"/>
    <cellStyle name="t_Xl0000019" xfId="178"/>
    <cellStyle name="百分比 2" xfId="179"/>
    <cellStyle name="捠壿_Region Orders (2)" xfId="180"/>
    <cellStyle name="编号" xfId="181"/>
    <cellStyle name="标题 1 2" xfId="182"/>
    <cellStyle name="标题 3 2" xfId="183"/>
    <cellStyle name="标题 4 2" xfId="184"/>
    <cellStyle name="千位分隔 3" xfId="185"/>
    <cellStyle name="标题1" xfId="186"/>
    <cellStyle name="表标题" xfId="187"/>
    <cellStyle name="部门" xfId="188"/>
    <cellStyle name="常规 2 2" xfId="189"/>
    <cellStyle name="强调 3" xfId="190"/>
    <cellStyle name="差 2" xfId="191"/>
    <cellStyle name="差_2018年春节" xfId="192"/>
    <cellStyle name="常规 10 2" xfId="193"/>
    <cellStyle name="差_2018年第四次支付农村公路资金审批汇总表（10月24日起包括张晓红录入）" xfId="194"/>
    <cellStyle name="差_Book1" xfId="195"/>
    <cellStyle name="常规 10" xfId="196"/>
    <cellStyle name="常规 10 3" xfId="197"/>
    <cellStyle name="常规 10 3 2" xfId="198"/>
    <cellStyle name="常规 11 2 2 2" xfId="199"/>
    <cellStyle name="常规 11 2 2 2 2" xfId="200"/>
    <cellStyle name="千位_ 方正PC" xfId="201"/>
    <cellStyle name="常规 2 3" xfId="202"/>
    <cellStyle name="常规 2 8" xfId="203"/>
    <cellStyle name="输入 2" xfId="204"/>
    <cellStyle name="常规 2_17年(公路局)" xfId="205"/>
    <cellStyle name="常规 23" xfId="206"/>
    <cellStyle name="常规 23 2" xfId="207"/>
    <cellStyle name="常规 24" xfId="208"/>
    <cellStyle name="常规 24 2" xfId="209"/>
    <cellStyle name="常规 25" xfId="210"/>
    <cellStyle name="常规 25 2" xfId="211"/>
    <cellStyle name="检查单元格 4" xfId="212"/>
    <cellStyle name="常规 3 2" xfId="213"/>
    <cellStyle name="常规 4" xfId="214"/>
    <cellStyle name="常规 4 2" xfId="215"/>
    <cellStyle name="常规 6 2" xfId="216"/>
    <cellStyle name="注释 2" xfId="217"/>
    <cellStyle name="常规 7" xfId="218"/>
    <cellStyle name="常规 9" xfId="219"/>
    <cellStyle name="分级显示行_1_Book1" xfId="220"/>
    <cellStyle name="好 2" xfId="221"/>
    <cellStyle name="好_2018年第四次支付农村公路资金审批汇总表（10月24日起包括张晓红录入）" xfId="222"/>
    <cellStyle name="强调 2" xfId="223"/>
    <cellStyle name="好_Book1" xfId="224"/>
    <cellStyle name="汇总 2" xfId="225"/>
    <cellStyle name="汇总 2 3 4 2" xfId="226"/>
    <cellStyle name="检查单元格 4 2" xfId="227"/>
    <cellStyle name="解释性文本 2" xfId="228"/>
    <cellStyle name="借出原因" xfId="229"/>
    <cellStyle name="警告文本 2" xfId="230"/>
    <cellStyle name="链接单元格 2" xfId="231"/>
    <cellStyle name="普通_laroux" xfId="232"/>
    <cellStyle name="千分位[0]_laroux" xfId="233"/>
    <cellStyle name="千位[0]_ 方正PC" xfId="234"/>
    <cellStyle name="千位分隔 2" xfId="235"/>
    <cellStyle name="千位分隔 2 2" xfId="236"/>
    <cellStyle name="千位分隔 4" xfId="237"/>
    <cellStyle name="千位分隔 4 2" xfId="238"/>
    <cellStyle name="千位分隔 5 2" xfId="239"/>
    <cellStyle name="强调 1" xfId="240"/>
    <cellStyle name="强调文字颜色 2 2" xfId="241"/>
    <cellStyle name="强调文字颜色 3 2" xfId="242"/>
    <cellStyle name="强调文字颜色 4 2" xfId="243"/>
    <cellStyle name="强调文字颜色 5 2" xfId="244"/>
    <cellStyle name="强调文字颜色 6 2" xfId="245"/>
    <cellStyle name="数量" xfId="246"/>
    <cellStyle name="昗弨_Pacific Region P&amp;L" xfId="24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403202108\filerecv\Users\hp01\Documents\Tencent%20Files\403202108\FileRecv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3" sqref="$A3:$XFD26"/>
    </sheetView>
  </sheetViews>
  <sheetFormatPr defaultColWidth="9" defaultRowHeight="13.5"/>
  <cols>
    <col min="1" max="1" width="4.75" style="4" customWidth="1"/>
    <col min="2" max="2" width="9" style="4"/>
    <col min="3" max="3" width="37" style="4" customWidth="1"/>
    <col min="4" max="4" width="9" style="4"/>
    <col min="5" max="5" width="9.75" style="4" customWidth="1"/>
    <col min="6" max="10" width="14.125" style="5" customWidth="1"/>
    <col min="11" max="11" width="9.75" style="4" customWidth="1"/>
    <col min="12" max="16384" width="9" style="4"/>
  </cols>
  <sheetData>
    <row r="1" s="1" customFormat="1" ht="20.25" spans="1:11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6"/>
    </row>
    <row r="2" s="2" customFormat="1" ht="12" spans="1:11">
      <c r="A2" s="8" t="s">
        <v>1</v>
      </c>
      <c r="B2" s="8"/>
      <c r="C2" s="8"/>
      <c r="D2" s="9"/>
      <c r="E2" s="10"/>
      <c r="F2" s="11"/>
      <c r="G2" s="12"/>
      <c r="H2" s="13"/>
      <c r="I2" s="13"/>
      <c r="J2" s="13"/>
      <c r="K2" s="32" t="s">
        <v>2</v>
      </c>
    </row>
    <row r="3" s="1" customFormat="1" ht="24" spans="1:11">
      <c r="A3" s="14" t="s">
        <v>3</v>
      </c>
      <c r="B3" s="14" t="s">
        <v>4</v>
      </c>
      <c r="C3" s="15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18" t="s">
        <v>10</v>
      </c>
      <c r="I3" s="18" t="s">
        <v>11</v>
      </c>
      <c r="J3" s="17" t="s">
        <v>12</v>
      </c>
      <c r="K3" s="33" t="s">
        <v>13</v>
      </c>
    </row>
    <row r="4" s="1" customFormat="1" ht="18" customHeight="1" spans="1:1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0">
        <v>7</v>
      </c>
      <c r="G4" s="20">
        <v>8</v>
      </c>
      <c r="H4" s="20">
        <v>9</v>
      </c>
      <c r="I4" s="20" t="s">
        <v>14</v>
      </c>
      <c r="J4" s="20">
        <v>11</v>
      </c>
      <c r="K4" s="19">
        <v>12</v>
      </c>
    </row>
    <row r="5" s="1" customFormat="1" ht="18" customHeight="1" spans="1:11">
      <c r="A5" s="21">
        <v>1</v>
      </c>
      <c r="B5" s="21" t="s">
        <v>15</v>
      </c>
      <c r="C5" s="21" t="s">
        <v>16</v>
      </c>
      <c r="D5" s="21" t="s">
        <v>17</v>
      </c>
      <c r="E5" s="22" t="s">
        <v>18</v>
      </c>
      <c r="F5" s="23">
        <v>279480</v>
      </c>
      <c r="G5" s="23"/>
      <c r="H5" s="23"/>
      <c r="I5" s="34">
        <f>SUM(F5:H5)</f>
        <v>279480</v>
      </c>
      <c r="J5" s="34">
        <f t="shared" ref="J5:J16" si="0">I5</f>
        <v>279480</v>
      </c>
      <c r="K5" s="21"/>
    </row>
    <row r="6" s="1" customFormat="1" ht="18" customHeight="1" spans="1:11">
      <c r="A6" s="21"/>
      <c r="B6" s="24" t="s">
        <v>19</v>
      </c>
      <c r="C6" s="21"/>
      <c r="D6" s="21"/>
      <c r="E6" s="22"/>
      <c r="F6" s="23">
        <f t="shared" ref="F6:G6" si="1">SUBTOTAL(9,F5:F5)</f>
        <v>279480</v>
      </c>
      <c r="G6" s="23">
        <f t="shared" si="1"/>
        <v>0</v>
      </c>
      <c r="H6" s="23">
        <f t="shared" ref="H6:J6" si="2">SUBTOTAL(9,H5:H5)</f>
        <v>0</v>
      </c>
      <c r="I6" s="34">
        <f t="shared" si="2"/>
        <v>279480</v>
      </c>
      <c r="J6" s="34">
        <f t="shared" si="2"/>
        <v>279480</v>
      </c>
      <c r="K6" s="21"/>
    </row>
    <row r="7" s="1" customFormat="1" ht="24" spans="1:11">
      <c r="A7" s="21">
        <v>2</v>
      </c>
      <c r="B7" s="21" t="s">
        <v>20</v>
      </c>
      <c r="C7" s="25" t="s">
        <v>21</v>
      </c>
      <c r="D7" s="21" t="s">
        <v>17</v>
      </c>
      <c r="E7" s="22" t="s">
        <v>18</v>
      </c>
      <c r="F7" s="23">
        <v>385103.4</v>
      </c>
      <c r="G7" s="26"/>
      <c r="H7" s="26"/>
      <c r="I7" s="34">
        <f>SUM(F7:H7)</f>
        <v>385103.4</v>
      </c>
      <c r="J7" s="34">
        <f t="shared" si="0"/>
        <v>385103.4</v>
      </c>
      <c r="K7" s="21"/>
    </row>
    <row r="8" s="1" customFormat="1" ht="18" customHeight="1" spans="1:11">
      <c r="A8" s="21"/>
      <c r="B8" s="24" t="s">
        <v>22</v>
      </c>
      <c r="C8" s="21"/>
      <c r="D8" s="21"/>
      <c r="E8" s="22"/>
      <c r="F8" s="23">
        <f t="shared" ref="F8:H8" si="3">SUBTOTAL(9,F7:F7)</f>
        <v>385103.4</v>
      </c>
      <c r="G8" s="23">
        <f t="shared" si="3"/>
        <v>0</v>
      </c>
      <c r="H8" s="23">
        <f t="shared" si="3"/>
        <v>0</v>
      </c>
      <c r="I8" s="34">
        <f t="shared" ref="I8:J8" si="4">SUBTOTAL(9,I7:I7)</f>
        <v>385103.4</v>
      </c>
      <c r="J8" s="34">
        <f t="shared" si="4"/>
        <v>385103.4</v>
      </c>
      <c r="K8" s="21"/>
    </row>
    <row r="9" s="3" customFormat="1" ht="18" customHeight="1" spans="1:11">
      <c r="A9" s="21">
        <v>3</v>
      </c>
      <c r="B9" s="21" t="s">
        <v>23</v>
      </c>
      <c r="C9" s="21" t="s">
        <v>24</v>
      </c>
      <c r="D9" s="21" t="s">
        <v>17</v>
      </c>
      <c r="E9" s="22" t="s">
        <v>18</v>
      </c>
      <c r="F9" s="23">
        <v>328044.1</v>
      </c>
      <c r="G9" s="23"/>
      <c r="H9" s="23"/>
      <c r="I9" s="34">
        <f>SUM(F9:H9)</f>
        <v>328044.1</v>
      </c>
      <c r="J9" s="34">
        <f t="shared" ref="J9:J11" si="5">I9</f>
        <v>328044.1</v>
      </c>
      <c r="K9" s="21"/>
    </row>
    <row r="10" s="3" customFormat="1" ht="18" customHeight="1" spans="1:11">
      <c r="A10" s="21">
        <v>4</v>
      </c>
      <c r="B10" s="21" t="s">
        <v>23</v>
      </c>
      <c r="C10" s="21" t="s">
        <v>25</v>
      </c>
      <c r="D10" s="21" t="s">
        <v>17</v>
      </c>
      <c r="E10" s="22" t="s">
        <v>18</v>
      </c>
      <c r="F10" s="23">
        <v>448303.14</v>
      </c>
      <c r="G10" s="23"/>
      <c r="H10" s="23"/>
      <c r="I10" s="34">
        <f>SUM(F10:H10)</f>
        <v>448303.14</v>
      </c>
      <c r="J10" s="34">
        <f t="shared" si="5"/>
        <v>448303.14</v>
      </c>
      <c r="K10" s="21"/>
    </row>
    <row r="11" s="3" customFormat="1" ht="18" customHeight="1" spans="1:11">
      <c r="A11" s="21">
        <v>5</v>
      </c>
      <c r="B11" s="21" t="s">
        <v>23</v>
      </c>
      <c r="C11" s="21" t="s">
        <v>26</v>
      </c>
      <c r="D11" s="21" t="s">
        <v>17</v>
      </c>
      <c r="E11" s="22" t="s">
        <v>18</v>
      </c>
      <c r="F11" s="23">
        <v>202094.36</v>
      </c>
      <c r="G11" s="23"/>
      <c r="H11" s="23"/>
      <c r="I11" s="34">
        <f>SUM(F11:H11)</f>
        <v>202094.36</v>
      </c>
      <c r="J11" s="34">
        <f t="shared" si="5"/>
        <v>202094.36</v>
      </c>
      <c r="K11" s="21"/>
    </row>
    <row r="12" s="3" customFormat="1" ht="18" customHeight="1" spans="1:11">
      <c r="A12" s="21"/>
      <c r="B12" s="24" t="s">
        <v>27</v>
      </c>
      <c r="C12" s="21"/>
      <c r="D12" s="21"/>
      <c r="E12" s="22"/>
      <c r="F12" s="23">
        <f>SUBTOTAL(9,F9:F11)</f>
        <v>978441.6</v>
      </c>
      <c r="G12" s="23">
        <f t="shared" ref="G12:H12" si="6">SUBTOTAL(9,G11:G11)</f>
        <v>0</v>
      </c>
      <c r="H12" s="23">
        <f t="shared" si="6"/>
        <v>0</v>
      </c>
      <c r="I12" s="34">
        <f>SUBTOTAL(9,I9:I11)</f>
        <v>978441.6</v>
      </c>
      <c r="J12" s="34">
        <f>SUBTOTAL(9,J9:J11)</f>
        <v>978441.6</v>
      </c>
      <c r="K12" s="21"/>
    </row>
    <row r="13" s="3" customFormat="1" ht="18" customHeight="1" spans="1:11">
      <c r="A13" s="21">
        <v>6</v>
      </c>
      <c r="B13" s="21" t="s">
        <v>28</v>
      </c>
      <c r="C13" s="21" t="s">
        <v>29</v>
      </c>
      <c r="D13" s="21" t="s">
        <v>17</v>
      </c>
      <c r="E13" s="22" t="s">
        <v>18</v>
      </c>
      <c r="F13" s="23">
        <v>253075</v>
      </c>
      <c r="G13" s="23"/>
      <c r="H13" s="23"/>
      <c r="I13" s="34">
        <f>SUM(F13:H13)</f>
        <v>253075</v>
      </c>
      <c r="J13" s="34">
        <f t="shared" si="0"/>
        <v>253075</v>
      </c>
      <c r="K13" s="21"/>
    </row>
    <row r="14" s="3" customFormat="1" ht="18" customHeight="1" spans="1:11">
      <c r="A14" s="21">
        <v>7</v>
      </c>
      <c r="B14" s="21" t="s">
        <v>28</v>
      </c>
      <c r="C14" s="21" t="s">
        <v>30</v>
      </c>
      <c r="D14" s="21" t="s">
        <v>17</v>
      </c>
      <c r="E14" s="22" t="s">
        <v>18</v>
      </c>
      <c r="F14" s="23">
        <v>359442</v>
      </c>
      <c r="G14" s="23"/>
      <c r="H14" s="23"/>
      <c r="I14" s="34">
        <f>SUM(F14:H14)</f>
        <v>359442</v>
      </c>
      <c r="J14" s="34">
        <f t="shared" si="0"/>
        <v>359442</v>
      </c>
      <c r="K14" s="21"/>
    </row>
    <row r="15" s="3" customFormat="1" ht="18" customHeight="1" spans="1:11">
      <c r="A15" s="21">
        <v>8</v>
      </c>
      <c r="B15" s="21" t="s">
        <v>28</v>
      </c>
      <c r="C15" s="21" t="s">
        <v>31</v>
      </c>
      <c r="D15" s="21" t="s">
        <v>17</v>
      </c>
      <c r="E15" s="22" t="s">
        <v>18</v>
      </c>
      <c r="F15" s="23">
        <v>349930</v>
      </c>
      <c r="G15" s="23"/>
      <c r="H15" s="23"/>
      <c r="I15" s="34">
        <f>SUM(F15:H15)</f>
        <v>349930</v>
      </c>
      <c r="J15" s="34">
        <f t="shared" si="0"/>
        <v>349930</v>
      </c>
      <c r="K15" s="21"/>
    </row>
    <row r="16" s="3" customFormat="1" ht="18" customHeight="1" spans="1:11">
      <c r="A16" s="21">
        <v>9</v>
      </c>
      <c r="B16" s="21" t="s">
        <v>28</v>
      </c>
      <c r="C16" s="21" t="s">
        <v>32</v>
      </c>
      <c r="D16" s="21" t="s">
        <v>17</v>
      </c>
      <c r="E16" s="22" t="s">
        <v>18</v>
      </c>
      <c r="F16" s="23">
        <v>337816</v>
      </c>
      <c r="G16" s="27"/>
      <c r="H16" s="26"/>
      <c r="I16" s="34">
        <f>SUM(F16:H16)</f>
        <v>337816</v>
      </c>
      <c r="J16" s="34">
        <f t="shared" si="0"/>
        <v>337816</v>
      </c>
      <c r="K16" s="21"/>
    </row>
    <row r="17" s="3" customFormat="1" ht="18" customHeight="1" spans="1:11">
      <c r="A17" s="21"/>
      <c r="B17" s="24" t="s">
        <v>33</v>
      </c>
      <c r="C17" s="21"/>
      <c r="D17" s="21"/>
      <c r="E17" s="22"/>
      <c r="F17" s="23">
        <f>SUBTOTAL(9,F13:F16)</f>
        <v>1300263</v>
      </c>
      <c r="G17" s="23">
        <f t="shared" ref="G17:H17" si="7">SUBTOTAL(9,G16:G16)</f>
        <v>0</v>
      </c>
      <c r="H17" s="23">
        <f t="shared" si="7"/>
        <v>0</v>
      </c>
      <c r="I17" s="34">
        <f>SUBTOTAL(9,I13:I16)</f>
        <v>1300263</v>
      </c>
      <c r="J17" s="34">
        <f>SUBTOTAL(9,J13:J16)</f>
        <v>1300263</v>
      </c>
      <c r="K17" s="21"/>
    </row>
    <row r="18" s="3" customFormat="1" ht="18" customHeight="1" spans="1:11">
      <c r="A18" s="21">
        <v>10</v>
      </c>
      <c r="B18" s="21" t="s">
        <v>34</v>
      </c>
      <c r="C18" s="21" t="s">
        <v>35</v>
      </c>
      <c r="D18" s="21" t="s">
        <v>17</v>
      </c>
      <c r="E18" s="22" t="s">
        <v>18</v>
      </c>
      <c r="F18" s="23">
        <v>382904</v>
      </c>
      <c r="G18" s="27"/>
      <c r="H18" s="26"/>
      <c r="I18" s="34">
        <f>SUM(F18:H18)</f>
        <v>382904</v>
      </c>
      <c r="J18" s="34">
        <f t="shared" ref="J18" si="8">I18</f>
        <v>382904</v>
      </c>
      <c r="K18" s="21"/>
    </row>
    <row r="19" s="3" customFormat="1" ht="18" customHeight="1" spans="1:11">
      <c r="A19" s="21"/>
      <c r="B19" s="24" t="s">
        <v>36</v>
      </c>
      <c r="C19" s="21"/>
      <c r="D19" s="21"/>
      <c r="E19" s="22"/>
      <c r="F19" s="23">
        <f t="shared" ref="F19:J19" si="9">SUBTOTAL(9,F18:F18)</f>
        <v>382904</v>
      </c>
      <c r="G19" s="23">
        <f t="shared" si="9"/>
        <v>0</v>
      </c>
      <c r="H19" s="23">
        <f t="shared" si="9"/>
        <v>0</v>
      </c>
      <c r="I19" s="34">
        <f t="shared" si="9"/>
        <v>382904</v>
      </c>
      <c r="J19" s="34">
        <f t="shared" si="9"/>
        <v>382904</v>
      </c>
      <c r="K19" s="21"/>
    </row>
    <row r="20" s="3" customFormat="1" ht="18" customHeight="1" spans="1:11">
      <c r="A20" s="21">
        <v>11</v>
      </c>
      <c r="B20" s="21" t="s">
        <v>37</v>
      </c>
      <c r="C20" s="21" t="s">
        <v>38</v>
      </c>
      <c r="D20" s="21" t="s">
        <v>17</v>
      </c>
      <c r="E20" s="22" t="s">
        <v>18</v>
      </c>
      <c r="F20" s="23">
        <v>274466.99</v>
      </c>
      <c r="G20" s="27"/>
      <c r="H20" s="27"/>
      <c r="I20" s="35">
        <f>SUM(F20:H20)</f>
        <v>274466.99</v>
      </c>
      <c r="J20" s="34">
        <f t="shared" ref="J20:J21" si="10">I20</f>
        <v>274466.99</v>
      </c>
      <c r="K20" s="21"/>
    </row>
    <row r="21" s="3" customFormat="1" ht="18" customHeight="1" spans="1:11">
      <c r="A21" s="21">
        <v>12</v>
      </c>
      <c r="B21" s="21" t="s">
        <v>37</v>
      </c>
      <c r="C21" s="21" t="s">
        <v>39</v>
      </c>
      <c r="D21" s="21" t="s">
        <v>17</v>
      </c>
      <c r="E21" s="22" t="s">
        <v>18</v>
      </c>
      <c r="F21" s="23">
        <v>312190</v>
      </c>
      <c r="G21" s="28"/>
      <c r="H21" s="27"/>
      <c r="I21" s="35">
        <f>SUM(F21:H21)</f>
        <v>312190</v>
      </c>
      <c r="J21" s="34">
        <f t="shared" si="10"/>
        <v>312190</v>
      </c>
      <c r="K21" s="21"/>
    </row>
    <row r="22" s="3" customFormat="1" ht="18" customHeight="1" spans="1:11">
      <c r="A22" s="21"/>
      <c r="B22" s="24" t="s">
        <v>40</v>
      </c>
      <c r="C22" s="21"/>
      <c r="D22" s="21"/>
      <c r="E22" s="22"/>
      <c r="F22" s="23">
        <f>SUBTOTAL(9,F20:F21)</f>
        <v>586656.99</v>
      </c>
      <c r="G22" s="23">
        <f>SUBTOTAL(9,G20:G21)</f>
        <v>0</v>
      </c>
      <c r="H22" s="23">
        <f>SUBTOTAL(9,H20:H21)</f>
        <v>0</v>
      </c>
      <c r="I22" s="23">
        <f>SUBTOTAL(9,I20:I21)</f>
        <v>586656.99</v>
      </c>
      <c r="J22" s="23">
        <f>SUBTOTAL(9,J20:J21)</f>
        <v>586656.99</v>
      </c>
      <c r="K22" s="21"/>
    </row>
    <row r="23" s="1" customFormat="1" ht="18" customHeight="1" spans="1:11">
      <c r="A23" s="21">
        <v>13</v>
      </c>
      <c r="B23" s="21" t="s">
        <v>41</v>
      </c>
      <c r="C23" s="21" t="s">
        <v>42</v>
      </c>
      <c r="D23" s="21" t="s">
        <v>17</v>
      </c>
      <c r="E23" s="22" t="s">
        <v>18</v>
      </c>
      <c r="F23" s="23">
        <v>388665.72</v>
      </c>
      <c r="G23" s="27"/>
      <c r="H23" s="27"/>
      <c r="I23" s="35">
        <f>SUM(F23:H23)</f>
        <v>388665.72</v>
      </c>
      <c r="J23" s="35">
        <f>I23</f>
        <v>388665.72</v>
      </c>
      <c r="K23" s="21"/>
    </row>
    <row r="24" ht="18" customHeight="1" spans="1:11">
      <c r="A24" s="21">
        <v>14</v>
      </c>
      <c r="B24" s="21" t="s">
        <v>41</v>
      </c>
      <c r="C24" s="21" t="s">
        <v>43</v>
      </c>
      <c r="D24" s="21" t="s">
        <v>17</v>
      </c>
      <c r="E24" s="22" t="s">
        <v>18</v>
      </c>
      <c r="F24" s="23">
        <v>279595.14</v>
      </c>
      <c r="G24" s="27"/>
      <c r="H24" s="27"/>
      <c r="I24" s="35">
        <f>SUM(F24:H24)</f>
        <v>279595.14</v>
      </c>
      <c r="J24" s="35">
        <f>I24</f>
        <v>279595.14</v>
      </c>
      <c r="K24" s="21"/>
    </row>
    <row r="25" ht="18" customHeight="1" spans="1:11">
      <c r="A25" s="19"/>
      <c r="B25" s="29" t="s">
        <v>44</v>
      </c>
      <c r="C25" s="19"/>
      <c r="D25" s="19"/>
      <c r="E25" s="30"/>
      <c r="F25" s="31">
        <f>SUBTOTAL(9,F23:F24)</f>
        <v>668260.86</v>
      </c>
      <c r="G25" s="31">
        <f>SUBTOTAL(9,G23:G24)</f>
        <v>0</v>
      </c>
      <c r="H25" s="31">
        <f>SUBTOTAL(9,H23:H24)</f>
        <v>0</v>
      </c>
      <c r="I25" s="31">
        <f>SUBTOTAL(9,I23:I24)</f>
        <v>668260.86</v>
      </c>
      <c r="J25" s="31">
        <f>SUBTOTAL(9,J23:J24)</f>
        <v>668260.86</v>
      </c>
      <c r="K25" s="36"/>
    </row>
    <row r="26" ht="18" customHeight="1" spans="1:11">
      <c r="A26" s="19"/>
      <c r="B26" s="29" t="s">
        <v>45</v>
      </c>
      <c r="C26" s="19"/>
      <c r="D26" s="19"/>
      <c r="E26" s="30"/>
      <c r="F26" s="31">
        <f>SUBTOTAL(9,F5:F24)</f>
        <v>4581109.85</v>
      </c>
      <c r="G26" s="31">
        <f>SUBTOTAL(9,G5:G24)</f>
        <v>0</v>
      </c>
      <c r="H26" s="31">
        <f>SUBTOTAL(9,H5:H24)</f>
        <v>0</v>
      </c>
      <c r="I26" s="37">
        <f>SUBTOTAL(9,I5:I24)</f>
        <v>4581109.85</v>
      </c>
      <c r="J26" s="37">
        <f>SUBTOTAL(9,J5:J24)</f>
        <v>4581109.85</v>
      </c>
      <c r="K26" s="36"/>
    </row>
  </sheetData>
  <mergeCells count="3">
    <mergeCell ref="A1:K1"/>
    <mergeCell ref="A2:C2"/>
    <mergeCell ref="F2:G2"/>
  </mergeCells>
  <pageMargins left="0.31496062992126" right="0.118110236220472" top="0.748031496062992" bottom="0.748031496062992" header="0.31496062992126" footer="0.31496062992126"/>
  <pageSetup paperSize="9" scale="85" orientation="landscape"/>
  <headerFooter/>
  <ignoredErrors>
    <ignoredError sqref="H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交通局收发员</cp:lastModifiedBy>
  <dcterms:created xsi:type="dcterms:W3CDTF">2016-12-13T02:48:00Z</dcterms:created>
  <cp:lastPrinted>2023-03-17T07:05:00Z</cp:lastPrinted>
  <dcterms:modified xsi:type="dcterms:W3CDTF">2023-05-05T02:30:13Z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67F2762BE9064846A0668AB1E1FF6CF6_12</vt:lpwstr>
  </property>
</Properties>
</file>