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【5.4】投标报价汇总表(2位小数)" sheetId="1" r:id="rId1"/>
    <sheet name="【5.1】工程量清单表(2位小数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<sst xmlns="http://schemas.openxmlformats.org/spreadsheetml/2006/main" count="173" uniqueCount="115">
  <si>
    <t>投标报价汇总表</t>
  </si>
  <si>
    <t>标段：铜梁区大庙镇东森村杨家小桥安全隐患整治工程</t>
  </si>
  <si>
    <t>序  号</t>
  </si>
  <si>
    <t>章  次</t>
  </si>
  <si>
    <t>科  目  名  称</t>
  </si>
  <si>
    <t>金额(元)</t>
  </si>
  <si>
    <t>1</t>
  </si>
  <si>
    <t>100</t>
  </si>
  <si>
    <t>清单 第100章  总则</t>
  </si>
  <si>
    <t>2</t>
  </si>
  <si>
    <t>200</t>
  </si>
  <si>
    <t>清单 第200章  路基</t>
  </si>
  <si>
    <t>3</t>
  </si>
  <si>
    <t>300</t>
  </si>
  <si>
    <t>清单 第300章  路面</t>
  </si>
  <si>
    <t>4</t>
  </si>
  <si>
    <t>400</t>
  </si>
  <si>
    <t>清单 第400章  桥梁、涵洞</t>
  </si>
  <si>
    <t>5</t>
  </si>
  <si>
    <t>600</t>
  </si>
  <si>
    <t>清单 第600章  安全设施及预埋管线</t>
  </si>
  <si>
    <t>6</t>
  </si>
  <si>
    <t>第100章至700章清单合计</t>
  </si>
  <si>
    <t>7</t>
  </si>
  <si>
    <t>已包含在清单合计中的材料、工程设备、专业工程暂估价合计</t>
  </si>
  <si>
    <t>8</t>
  </si>
  <si>
    <t>清单合计减去材料、工程设备、专业工程暂估价
合计(即6-7)=8</t>
  </si>
  <si>
    <t>9</t>
  </si>
  <si>
    <t>计日工合计</t>
  </si>
  <si>
    <t>10</t>
  </si>
  <si>
    <t>暂列金额(不含计日工总额)</t>
  </si>
  <si>
    <t>11</t>
  </si>
  <si>
    <t>投标报价(6+9+10)=11</t>
  </si>
  <si>
    <t>工程量清单表</t>
  </si>
  <si>
    <t>标段: 铜梁区大庙镇东森村杨家小桥安全隐患整治工程</t>
  </si>
  <si>
    <t>货币单位: 人民币 元</t>
  </si>
  <si>
    <t>子目号</t>
  </si>
  <si>
    <t>子  目  名  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</si>
  <si>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</si>
  <si>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</si>
  <si>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</si>
  <si>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</si>
  <si>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</si>
  <si>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</si>
  <si>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</si>
  <si>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</si>
  <si>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</si>
  <si>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按合同条款规定，提供建筑工程一切险及第三方责任险</t>
  </si>
  <si>
    <t>总额</t>
  </si>
  <si>
    <t>1.000</t>
  </si>
  <si>
    <t>102</t>
  </si>
  <si>
    <t>工程管理</t>
  </si>
  <si>
    <t>102-3</t>
  </si>
  <si>
    <t>安全生产费</t>
  </si>
  <si>
    <t>清单  第 100 章合计   人民币</t>
  </si>
  <si>
    <t>202</t>
  </si>
  <si>
    <t>场地清理</t>
  </si>
  <si>
    <t>202-2</t>
  </si>
  <si>
    <t>挖除旧路面</t>
  </si>
  <si>
    <t>水泥混凝土路面（挖除、外运）</t>
  </si>
  <si>
    <t>m3</t>
  </si>
  <si>
    <t>8.000</t>
  </si>
  <si>
    <t>204</t>
  </si>
  <si>
    <t>填方路基</t>
  </si>
  <si>
    <t>204-1</t>
  </si>
  <si>
    <t>路基填筑(包括填前压实)</t>
  </si>
  <si>
    <t>-h</t>
  </si>
  <si>
    <t>涵洞基础及台背回填石渣</t>
  </si>
  <si>
    <t>清单  第 200 章合计   人民币</t>
  </si>
  <si>
    <t>306</t>
  </si>
  <si>
    <t>级配碎(砾)石底基层、基层</t>
  </si>
  <si>
    <t>306-3</t>
  </si>
  <si>
    <t>级配碎石基层</t>
  </si>
  <si>
    <t>厚80mm</t>
  </si>
  <si>
    <t>m2</t>
  </si>
  <si>
    <t>40.000</t>
  </si>
  <si>
    <t>312</t>
  </si>
  <si>
    <t>水泥混凝土面板</t>
  </si>
  <si>
    <t>312-1</t>
  </si>
  <si>
    <t>厚200mmC30混凝土路面</t>
  </si>
  <si>
    <t>清单  第 300 章合计   人民币</t>
  </si>
  <si>
    <t>404</t>
  </si>
  <si>
    <t>基坑开挖及回填</t>
  </si>
  <si>
    <t>404-1</t>
  </si>
  <si>
    <t>挖沟槽（坑）土石方（含表土、淤泥等，开挖、爆破、解小、机械凿打、场内转运、回填压实、余方（借方）外运2公里内等全部工作内容，亦包含建设工程一般风险费等所有费用，工程量按开挖量计。）</t>
  </si>
  <si>
    <t>188.000</t>
  </si>
  <si>
    <t>404-5</t>
  </si>
  <si>
    <t>片石换填</t>
  </si>
  <si>
    <t>60.600</t>
  </si>
  <si>
    <t>420</t>
  </si>
  <si>
    <t>盖板涵、箱涵</t>
  </si>
  <si>
    <t>420-1</t>
  </si>
  <si>
    <t>1-3.0*2.6钢筋混凝土盖板涵（含基础、涵台、铺砌、翼墙、盖板)</t>
  </si>
  <si>
    <t>m</t>
  </si>
  <si>
    <t>5.000</t>
  </si>
  <si>
    <t>清单  第 400 章合计   人民币</t>
  </si>
  <si>
    <t>602</t>
  </si>
  <si>
    <t>护栏</t>
  </si>
  <si>
    <t>602-3</t>
  </si>
  <si>
    <t>波形梁钢护栏</t>
  </si>
  <si>
    <r>
      <t>Gr-C-4E</t>
    </r>
    <r>
      <rPr>
        <sz val="9"/>
        <color rgb="FF000000"/>
        <rFont val="宋体"/>
        <charset val="134"/>
      </rPr>
      <t>波形钢板护栏（立柱新增护栏板利旧，含反光膜）</t>
    </r>
  </si>
  <si>
    <t>24.000</t>
  </si>
  <si>
    <t>-c</t>
  </si>
  <si>
    <t>波形梁钢护栏端头(含反光膜）</t>
  </si>
  <si>
    <t>个</t>
  </si>
  <si>
    <t>4.000</t>
  </si>
  <si>
    <t>-d</t>
  </si>
  <si>
    <t>拆除波形梁护栏及端头</t>
  </si>
  <si>
    <t>605</t>
  </si>
  <si>
    <t>道路交通标线</t>
  </si>
  <si>
    <t>605-5</t>
  </si>
  <si>
    <t>轮廓标</t>
  </si>
  <si>
    <t>-b</t>
  </si>
  <si>
    <t>附着式轮廓标</t>
  </si>
  <si>
    <t>清单  第 600 章合计   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</si>
</sst>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6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9"/>
      <color indexed="8"/>
      <name val="Arial Narrow"/>
      <charset val="134"/>
    </font>
    <font>
      <sz val="9"/>
      <color rgb="FF000000"/>
      <name val="宋体"/>
      <charset val="134"/>
    </font>
    <font>
      <sz val="9"/>
      <color rgb="FF000000"/>
      <name val="smart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left" shrinkToFit="1"/>
    </xf>
    <xf numFmtId="0" fontId="2" fillId="0" borderId="6" xfId="0" applyFont="1" applyBorder="1" applyAlignment="1">
      <alignment horizontal="center" shrinkToFit="1"/>
    </xf>
    <xf numFmtId="0" fontId="3" fillId="0" borderId="6" xfId="0" applyFont="1" applyBorder="1" applyAlignment="1">
      <alignment horizontal="right" shrinkToFit="1"/>
    </xf>
    <xf numFmtId="0" fontId="3" fillId="0" borderId="7" xfId="0" applyFont="1" applyBorder="1" applyAlignment="1">
      <alignment horizontal="right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left" vertical="center" shrinkToFit="1"/>
    </xf>
    <xf numFmtId="176" fontId="3" fillId="0" borderId="6" xfId="0" applyNumberFormat="1" applyFont="1" applyBorder="1" applyAlignment="1">
      <alignment horizontal="right" shrinkToFit="1"/>
    </xf>
    <xf numFmtId="0" fontId="4" fillId="0" borderId="6" xfId="0" applyFont="1" applyBorder="1" applyAlignment="1">
      <alignment horizontal="left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righ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E15" sqref="E15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1" t="s">
        <v>0</v>
      </c>
      <c r="B1" s="1"/>
      <c r="C1" s="1"/>
      <c r="D1" s="1"/>
      <c r="E1" s="1"/>
    </row>
    <row r="2" ht="16.85" customHeight="1" spans="1:3">
      <c r="A2" s="2" t="s">
        <v>1</v>
      </c>
      <c r="B2" s="2"/>
      <c r="C2" s="2"/>
    </row>
    <row r="3" ht="27.85" customHeight="1" spans="1:5">
      <c r="A3" s="20" t="s">
        <v>2</v>
      </c>
      <c r="B3" s="21" t="s">
        <v>3</v>
      </c>
      <c r="C3" s="21" t="s">
        <v>4</v>
      </c>
      <c r="D3" s="21"/>
      <c r="E3" s="22" t="s">
        <v>5</v>
      </c>
    </row>
    <row r="4" ht="27.1" customHeight="1" spans="1:5">
      <c r="A4" s="12" t="s">
        <v>6</v>
      </c>
      <c r="B4" s="23" t="s">
        <v>7</v>
      </c>
      <c r="C4" s="23" t="s">
        <v>8</v>
      </c>
      <c r="D4" s="23"/>
      <c r="E4" s="24">
        <f>'【5.1】工程量清单表(2位小数)'!C10</f>
        <v>1465.79</v>
      </c>
    </row>
    <row r="5" ht="27.1" customHeight="1" spans="1:5">
      <c r="A5" s="12" t="s">
        <v>9</v>
      </c>
      <c r="B5" s="23" t="s">
        <v>10</v>
      </c>
      <c r="C5" s="23" t="s">
        <v>11</v>
      </c>
      <c r="D5" s="23"/>
      <c r="E5" s="24">
        <f>'【5.1】工程量清单表(2位小数)'!C24</f>
        <v>4304.62</v>
      </c>
    </row>
    <row r="6" ht="27.1" customHeight="1" spans="1:5">
      <c r="A6" s="12" t="s">
        <v>12</v>
      </c>
      <c r="B6" s="23" t="s">
        <v>13</v>
      </c>
      <c r="C6" s="23" t="s">
        <v>14</v>
      </c>
      <c r="D6" s="23"/>
      <c r="E6" s="24">
        <f>'【5.1】工程量清单表(2位小数)'!C38</f>
        <v>4336</v>
      </c>
    </row>
    <row r="7" ht="27.1" customHeight="1" spans="1:5">
      <c r="A7" s="12" t="s">
        <v>15</v>
      </c>
      <c r="B7" s="23" t="s">
        <v>16</v>
      </c>
      <c r="C7" s="23" t="s">
        <v>17</v>
      </c>
      <c r="D7" s="23"/>
      <c r="E7" s="24">
        <f>'【5.1】工程量清单表(2位小数)'!C51</f>
        <v>66947.88</v>
      </c>
    </row>
    <row r="8" ht="27.1" customHeight="1" spans="1:5">
      <c r="A8" s="12" t="s">
        <v>18</v>
      </c>
      <c r="B8" s="23" t="s">
        <v>19</v>
      </c>
      <c r="C8" s="23" t="s">
        <v>20</v>
      </c>
      <c r="D8" s="23"/>
      <c r="E8" s="24">
        <f>'【5.1】工程量清单表(2位小数)'!C67</f>
        <v>1558.88</v>
      </c>
    </row>
    <row r="9" ht="27.85" customHeight="1" spans="1:5">
      <c r="A9" s="12" t="s">
        <v>21</v>
      </c>
      <c r="B9" s="12" t="s">
        <v>22</v>
      </c>
      <c r="C9" s="12"/>
      <c r="D9" s="12"/>
      <c r="E9" s="24">
        <f>SUM(E4:E8)</f>
        <v>78613.17</v>
      </c>
    </row>
    <row r="10" ht="27.85" customHeight="1" spans="1:5">
      <c r="A10" s="12" t="s">
        <v>23</v>
      </c>
      <c r="B10" s="25" t="s">
        <v>24</v>
      </c>
      <c r="C10" s="25"/>
      <c r="D10" s="25"/>
      <c r="E10" s="24"/>
    </row>
    <row r="11" ht="27.85" customHeight="1" spans="1:5">
      <c r="A11" s="12" t="s">
        <v>25</v>
      </c>
      <c r="B11" s="26" t="s">
        <v>26</v>
      </c>
      <c r="C11" s="26"/>
      <c r="D11" s="26"/>
      <c r="E11" s="24">
        <f>E9</f>
        <v>78613.17</v>
      </c>
    </row>
    <row r="12" ht="27.1" customHeight="1" spans="1:5">
      <c r="A12" s="12" t="s">
        <v>27</v>
      </c>
      <c r="B12" s="25" t="s">
        <v>28</v>
      </c>
      <c r="C12" s="25"/>
      <c r="D12" s="25"/>
      <c r="E12" s="24"/>
    </row>
    <row r="13" ht="27.85" customHeight="1" spans="1:5">
      <c r="A13" s="12" t="s">
        <v>29</v>
      </c>
      <c r="B13" s="25" t="s">
        <v>30</v>
      </c>
      <c r="C13" s="25"/>
      <c r="D13" s="25"/>
      <c r="E13" s="24"/>
    </row>
    <row r="14" ht="27.85" customHeight="1" spans="1:5">
      <c r="A14" s="14" t="s">
        <v>31</v>
      </c>
      <c r="B14" s="27" t="s">
        <v>32</v>
      </c>
      <c r="C14" s="27"/>
      <c r="D14" s="27"/>
      <c r="E14" s="28">
        <f>E9+E12+E13</f>
        <v>78613.17</v>
      </c>
    </row>
  </sheetData>
  <mergeCells count="14">
    <mergeCell ref="A1:E1"/>
    <mergeCell ref="A2:C2"/>
    <mergeCell ref="C3:D3"/>
    <mergeCell ref="C4:D4"/>
    <mergeCell ref="C5:D5"/>
    <mergeCell ref="C6:D6"/>
    <mergeCell ref="C7:D7"/>
    <mergeCell ref="C8:D8"/>
    <mergeCell ref="B9:D9"/>
    <mergeCell ref="B10:D10"/>
    <mergeCell ref="B11:D11"/>
    <mergeCell ref="B12:D12"/>
    <mergeCell ref="B13:D13"/>
    <mergeCell ref="B14:D14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opLeftCell="A47" workbookViewId="0">
      <selection activeCell="B9" sqref="B9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5" width="9.75" customWidth="1"/>
    <col min="6" max="6" width="10.625" customWidth="1"/>
    <col min="7" max="7" width="20" customWidth="1"/>
  </cols>
  <sheetData>
    <row r="1" ht="32.95" customHeight="1" spans="1:6">
      <c r="A1" s="1" t="s">
        <v>33</v>
      </c>
      <c r="B1" s="1"/>
      <c r="C1" s="1"/>
      <c r="D1" s="1"/>
      <c r="E1" s="1"/>
      <c r="F1" s="1"/>
    </row>
    <row r="2" ht="16.85" customHeight="1" spans="1:6">
      <c r="A2" s="2" t="s">
        <v>34</v>
      </c>
      <c r="B2" s="2"/>
      <c r="C2" s="2"/>
      <c r="D2" s="2"/>
      <c r="E2" s="2" t="s">
        <v>35</v>
      </c>
      <c r="F2" s="2"/>
    </row>
    <row r="3" ht="32.95" customHeight="1" spans="1:6">
      <c r="A3" s="3" t="s">
        <v>8</v>
      </c>
      <c r="B3" s="3"/>
      <c r="C3" s="3"/>
      <c r="D3" s="3"/>
      <c r="E3" s="3"/>
      <c r="F3" s="3"/>
    </row>
    <row r="4" ht="16.85" customHeight="1" spans="1:6">
      <c r="A4" s="4" t="s">
        <v>36</v>
      </c>
      <c r="B4" s="5" t="s">
        <v>37</v>
      </c>
      <c r="C4" s="5" t="s">
        <v>38</v>
      </c>
      <c r="D4" s="5" t="s">
        <v>39</v>
      </c>
      <c r="E4" s="5" t="s">
        <v>40</v>
      </c>
      <c r="F4" s="6" t="s">
        <v>41</v>
      </c>
    </row>
    <row r="5" ht="16.1" customHeight="1" spans="1:6">
      <c r="A5" s="7" t="s">
        <v>42</v>
      </c>
      <c r="B5" s="8" t="s">
        <v>43</v>
      </c>
      <c r="C5" s="9"/>
      <c r="D5" s="10"/>
      <c r="E5" s="10"/>
      <c r="F5" s="11"/>
    </row>
    <row r="6" ht="16.1" customHeight="1" spans="1:6">
      <c r="A6" s="7" t="s">
        <v>44</v>
      </c>
      <c r="B6" s="8" t="s">
        <v>45</v>
      </c>
      <c r="C6" s="9"/>
      <c r="D6" s="10"/>
      <c r="E6" s="10"/>
      <c r="F6" s="11"/>
    </row>
    <row r="7" ht="27" customHeight="1" spans="1:6">
      <c r="A7" s="12" t="s">
        <v>46</v>
      </c>
      <c r="B7" s="13" t="s">
        <v>47</v>
      </c>
      <c r="C7" s="9" t="s">
        <v>48</v>
      </c>
      <c r="D7" s="10" t="s">
        <v>49</v>
      </c>
      <c r="E7" s="10">
        <v>308.58</v>
      </c>
      <c r="F7" s="11">
        <f>ROUND(E7*D7,2)</f>
        <v>308.58</v>
      </c>
    </row>
    <row r="8" ht="16.1" customHeight="1" spans="1:6">
      <c r="A8" s="7" t="s">
        <v>50</v>
      </c>
      <c r="B8" s="8" t="s">
        <v>51</v>
      </c>
      <c r="C8" s="9"/>
      <c r="D8" s="10"/>
      <c r="E8" s="10"/>
      <c r="F8" s="11"/>
    </row>
    <row r="9" ht="16.1" customHeight="1" spans="1:6">
      <c r="A9" s="7" t="s">
        <v>52</v>
      </c>
      <c r="B9" s="8" t="s">
        <v>53</v>
      </c>
      <c r="C9" s="9" t="s">
        <v>48</v>
      </c>
      <c r="D9" s="10" t="s">
        <v>49</v>
      </c>
      <c r="E9" s="10">
        <v>1157.21</v>
      </c>
      <c r="F9" s="11">
        <f>ROUND(E9*D9,2)</f>
        <v>1157.21</v>
      </c>
    </row>
    <row r="10" ht="32.95" customHeight="1" spans="1:6">
      <c r="A10" s="14"/>
      <c r="B10" s="15" t="s">
        <v>54</v>
      </c>
      <c r="C10" s="16">
        <f>F7+F9</f>
        <v>1465.79</v>
      </c>
      <c r="D10" s="16"/>
      <c r="E10" s="14"/>
      <c r="F10" s="14"/>
    </row>
    <row r="11" ht="16.1" customHeight="1" spans="1:6">
      <c r="A11" s="2"/>
      <c r="B11" s="2"/>
      <c r="C11" s="2"/>
      <c r="D11" s="2"/>
      <c r="E11" s="2"/>
      <c r="F11" s="2"/>
    </row>
    <row r="12" ht="16.85" customHeight="1" spans="1:6">
      <c r="A12" s="2"/>
      <c r="B12" s="2"/>
      <c r="C12" s="2"/>
      <c r="D12" s="2"/>
      <c r="E12" s="2"/>
      <c r="F12" s="2"/>
    </row>
    <row r="13" ht="19.55" customHeight="1"/>
    <row r="14" ht="32.95" customHeight="1" spans="1:6">
      <c r="A14" s="1" t="s">
        <v>33</v>
      </c>
      <c r="B14" s="1"/>
      <c r="C14" s="1"/>
      <c r="D14" s="1"/>
      <c r="E14" s="1"/>
      <c r="F14" s="1"/>
    </row>
    <row r="15" ht="16.85" customHeight="1" spans="1:6">
      <c r="A15" s="2" t="s">
        <v>34</v>
      </c>
      <c r="B15" s="2"/>
      <c r="C15" s="2"/>
      <c r="D15" s="2"/>
      <c r="E15" s="2" t="s">
        <v>35</v>
      </c>
      <c r="F15" s="2"/>
    </row>
    <row r="16" ht="32.95" customHeight="1" spans="1:6">
      <c r="A16" s="3" t="s">
        <v>11</v>
      </c>
      <c r="B16" s="3"/>
      <c r="C16" s="3"/>
      <c r="D16" s="3"/>
      <c r="E16" s="3"/>
      <c r="F16" s="3"/>
    </row>
    <row r="17" ht="16.85" customHeight="1" spans="1:6">
      <c r="A17" s="4" t="s">
        <v>36</v>
      </c>
      <c r="B17" s="5" t="s">
        <v>37</v>
      </c>
      <c r="C17" s="5" t="s">
        <v>38</v>
      </c>
      <c r="D17" s="5" t="s">
        <v>39</v>
      </c>
      <c r="E17" s="5" t="s">
        <v>40</v>
      </c>
      <c r="F17" s="6" t="s">
        <v>41</v>
      </c>
    </row>
    <row r="18" ht="16.1" customHeight="1" spans="1:6">
      <c r="A18" s="7" t="s">
        <v>55</v>
      </c>
      <c r="B18" s="8" t="s">
        <v>56</v>
      </c>
      <c r="C18" s="9"/>
      <c r="D18" s="10"/>
      <c r="E18" s="10"/>
      <c r="F18" s="11"/>
    </row>
    <row r="19" ht="16.1" customHeight="1" spans="1:6">
      <c r="A19" s="7" t="s">
        <v>57</v>
      </c>
      <c r="B19" s="8" t="s">
        <v>58</v>
      </c>
      <c r="C19" s="9"/>
      <c r="D19" s="10"/>
      <c r="E19" s="10"/>
      <c r="F19" s="11"/>
    </row>
    <row r="20" ht="16.1" customHeight="1" spans="1:6">
      <c r="A20" s="7" t="s">
        <v>46</v>
      </c>
      <c r="B20" s="8" t="s">
        <v>59</v>
      </c>
      <c r="C20" s="9" t="s">
        <v>60</v>
      </c>
      <c r="D20" s="10" t="s">
        <v>61</v>
      </c>
      <c r="E20" s="10">
        <v>22.39</v>
      </c>
      <c r="F20" s="11">
        <f>ROUND(E20*D20,2)</f>
        <v>179.12</v>
      </c>
    </row>
    <row r="21" ht="16.1" customHeight="1" spans="1:6">
      <c r="A21" s="7" t="s">
        <v>62</v>
      </c>
      <c r="B21" s="8" t="s">
        <v>63</v>
      </c>
      <c r="C21" s="9"/>
      <c r="D21" s="10"/>
      <c r="E21" s="10"/>
      <c r="F21" s="11"/>
    </row>
    <row r="22" ht="16.1" customHeight="1" spans="1:6">
      <c r="A22" s="7" t="s">
        <v>64</v>
      </c>
      <c r="B22" s="8" t="s">
        <v>65</v>
      </c>
      <c r="C22" s="9"/>
      <c r="D22" s="10"/>
      <c r="E22" s="10"/>
      <c r="F22" s="11"/>
    </row>
    <row r="23" ht="16.1" customHeight="1" spans="1:6">
      <c r="A23" s="7" t="s">
        <v>66</v>
      </c>
      <c r="B23" s="8" t="s">
        <v>67</v>
      </c>
      <c r="C23" s="9" t="s">
        <v>60</v>
      </c>
      <c r="D23" s="17">
        <v>111.5</v>
      </c>
      <c r="E23" s="10">
        <v>37</v>
      </c>
      <c r="F23" s="11">
        <f>ROUND(E23*D23,2)</f>
        <v>4125.5</v>
      </c>
    </row>
    <row r="24" ht="32.95" customHeight="1" spans="1:6">
      <c r="A24" s="14"/>
      <c r="B24" s="15" t="s">
        <v>68</v>
      </c>
      <c r="C24" s="16">
        <f>F20+F23</f>
        <v>4304.62</v>
      </c>
      <c r="D24" s="16"/>
      <c r="E24" s="14"/>
      <c r="F24" s="14"/>
    </row>
    <row r="25" ht="16.1" customHeight="1" spans="1:6">
      <c r="A25" s="2"/>
      <c r="B25" s="2"/>
      <c r="C25" s="2"/>
      <c r="D25" s="2"/>
      <c r="E25" s="2"/>
      <c r="F25" s="2"/>
    </row>
    <row r="26" ht="16.85" customHeight="1" spans="1:6">
      <c r="A26" s="2"/>
      <c r="B26" s="2"/>
      <c r="C26" s="2"/>
      <c r="D26" s="2"/>
      <c r="E26" s="2"/>
      <c r="F26" s="2"/>
    </row>
    <row r="27" ht="3.4" customHeight="1"/>
    <row r="28" ht="32.95" customHeight="1" spans="1:6">
      <c r="A28" s="1" t="s">
        <v>33</v>
      </c>
      <c r="B28" s="1"/>
      <c r="C28" s="1"/>
      <c r="D28" s="1"/>
      <c r="E28" s="1"/>
      <c r="F28" s="1"/>
    </row>
    <row r="29" ht="16.85" customHeight="1" spans="1:6">
      <c r="A29" s="2" t="s">
        <v>34</v>
      </c>
      <c r="B29" s="2"/>
      <c r="C29" s="2"/>
      <c r="D29" s="2"/>
      <c r="E29" s="2" t="s">
        <v>35</v>
      </c>
      <c r="F29" s="2"/>
    </row>
    <row r="30" ht="32.95" customHeight="1" spans="1:6">
      <c r="A30" s="3" t="s">
        <v>14</v>
      </c>
      <c r="B30" s="3"/>
      <c r="C30" s="3"/>
      <c r="D30" s="3"/>
      <c r="E30" s="3"/>
      <c r="F30" s="3"/>
    </row>
    <row r="31" ht="16.85" customHeight="1" spans="1:6">
      <c r="A31" s="4" t="s">
        <v>36</v>
      </c>
      <c r="B31" s="5" t="s">
        <v>37</v>
      </c>
      <c r="C31" s="5" t="s">
        <v>38</v>
      </c>
      <c r="D31" s="5" t="s">
        <v>39</v>
      </c>
      <c r="E31" s="5" t="s">
        <v>40</v>
      </c>
      <c r="F31" s="6" t="s">
        <v>41</v>
      </c>
    </row>
    <row r="32" ht="16.1" customHeight="1" spans="1:6">
      <c r="A32" s="7" t="s">
        <v>69</v>
      </c>
      <c r="B32" s="8" t="s">
        <v>70</v>
      </c>
      <c r="C32" s="9"/>
      <c r="D32" s="10"/>
      <c r="E32" s="10"/>
      <c r="F32" s="11"/>
    </row>
    <row r="33" ht="16.1" customHeight="1" spans="1:6">
      <c r="A33" s="7" t="s">
        <v>71</v>
      </c>
      <c r="B33" s="8" t="s">
        <v>72</v>
      </c>
      <c r="C33" s="9"/>
      <c r="D33" s="10"/>
      <c r="E33" s="10"/>
      <c r="F33" s="11"/>
    </row>
    <row r="34" ht="16.1" customHeight="1" spans="1:6">
      <c r="A34" s="7" t="s">
        <v>46</v>
      </c>
      <c r="B34" s="8" t="s">
        <v>73</v>
      </c>
      <c r="C34" s="9" t="s">
        <v>74</v>
      </c>
      <c r="D34" s="10" t="s">
        <v>75</v>
      </c>
      <c r="E34" s="10">
        <v>13.34</v>
      </c>
      <c r="F34" s="11">
        <f>ROUND(E34*D34,2)</f>
        <v>533.6</v>
      </c>
    </row>
    <row r="35" ht="16.1" customHeight="1" spans="1:6">
      <c r="A35" s="7" t="s">
        <v>76</v>
      </c>
      <c r="B35" s="8" t="s">
        <v>77</v>
      </c>
      <c r="C35" s="9"/>
      <c r="D35" s="10"/>
      <c r="E35" s="10"/>
      <c r="F35" s="11"/>
    </row>
    <row r="36" ht="16.1" customHeight="1" spans="1:6">
      <c r="A36" s="7" t="s">
        <v>78</v>
      </c>
      <c r="B36" s="8" t="s">
        <v>77</v>
      </c>
      <c r="C36" s="9"/>
      <c r="D36" s="10"/>
      <c r="E36" s="10"/>
      <c r="F36" s="11"/>
    </row>
    <row r="37" ht="16.1" customHeight="1" spans="1:6">
      <c r="A37" s="7" t="s">
        <v>46</v>
      </c>
      <c r="B37" s="8" t="s">
        <v>79</v>
      </c>
      <c r="C37" s="9" t="s">
        <v>74</v>
      </c>
      <c r="D37" s="10" t="s">
        <v>75</v>
      </c>
      <c r="E37" s="10">
        <v>95.06</v>
      </c>
      <c r="F37" s="11">
        <f>ROUND(E37*D37,2)</f>
        <v>3802.4</v>
      </c>
    </row>
    <row r="38" ht="32.95" customHeight="1" spans="1:6">
      <c r="A38" s="14"/>
      <c r="B38" s="15" t="s">
        <v>80</v>
      </c>
      <c r="C38" s="16">
        <f>F34+F37</f>
        <v>4336</v>
      </c>
      <c r="D38" s="16"/>
      <c r="E38" s="14"/>
      <c r="F38" s="14"/>
    </row>
    <row r="39" ht="16.1" customHeight="1" spans="1:6">
      <c r="A39" s="2"/>
      <c r="B39" s="2"/>
      <c r="C39" s="2"/>
      <c r="D39" s="2"/>
      <c r="E39" s="2"/>
      <c r="F39" s="2"/>
    </row>
    <row r="40" ht="16.85" customHeight="1" spans="1:6">
      <c r="A40" s="2"/>
      <c r="B40" s="2"/>
      <c r="C40" s="2"/>
      <c r="D40" s="2"/>
      <c r="E40" s="2"/>
      <c r="F40" s="2"/>
    </row>
    <row r="41" ht="3.4" customHeight="1"/>
    <row r="42" ht="32.95" customHeight="1" spans="1:6">
      <c r="A42" s="1" t="s">
        <v>33</v>
      </c>
      <c r="B42" s="1"/>
      <c r="C42" s="1"/>
      <c r="D42" s="1"/>
      <c r="E42" s="1"/>
      <c r="F42" s="1"/>
    </row>
    <row r="43" ht="16.85" customHeight="1" spans="1:6">
      <c r="A43" s="2" t="s">
        <v>34</v>
      </c>
      <c r="B43" s="2"/>
      <c r="C43" s="2"/>
      <c r="D43" s="2"/>
      <c r="E43" s="2" t="s">
        <v>35</v>
      </c>
      <c r="F43" s="2"/>
    </row>
    <row r="44" ht="32.95" customHeight="1" spans="1:6">
      <c r="A44" s="3" t="s">
        <v>17</v>
      </c>
      <c r="B44" s="3"/>
      <c r="C44" s="3"/>
      <c r="D44" s="3"/>
      <c r="E44" s="3"/>
      <c r="F44" s="3"/>
    </row>
    <row r="45" ht="16.85" customHeight="1" spans="1:6">
      <c r="A45" s="4" t="s">
        <v>36</v>
      </c>
      <c r="B45" s="5" t="s">
        <v>37</v>
      </c>
      <c r="C45" s="5" t="s">
        <v>38</v>
      </c>
      <c r="D45" s="5" t="s">
        <v>39</v>
      </c>
      <c r="E45" s="5" t="s">
        <v>40</v>
      </c>
      <c r="F45" s="6" t="s">
        <v>41</v>
      </c>
    </row>
    <row r="46" ht="16.1" customHeight="1" spans="1:6">
      <c r="A46" s="7" t="s">
        <v>81</v>
      </c>
      <c r="B46" s="8" t="s">
        <v>82</v>
      </c>
      <c r="C46" s="9"/>
      <c r="D46" s="10"/>
      <c r="E46" s="10"/>
      <c r="F46" s="11"/>
    </row>
    <row r="47" ht="55" customHeight="1" spans="1:6">
      <c r="A47" s="12" t="s">
        <v>83</v>
      </c>
      <c r="B47" s="18" t="s">
        <v>84</v>
      </c>
      <c r="C47" s="9" t="s">
        <v>60</v>
      </c>
      <c r="D47" s="10" t="s">
        <v>85</v>
      </c>
      <c r="E47" s="10">
        <v>21.6</v>
      </c>
      <c r="F47" s="11">
        <f>ROUND(E47*D47,2)</f>
        <v>4060.8</v>
      </c>
    </row>
    <row r="48" ht="16.1" customHeight="1" spans="1:6">
      <c r="A48" s="7" t="s">
        <v>86</v>
      </c>
      <c r="B48" s="8" t="s">
        <v>87</v>
      </c>
      <c r="C48" s="9" t="s">
        <v>60</v>
      </c>
      <c r="D48" s="10" t="s">
        <v>88</v>
      </c>
      <c r="E48" s="10">
        <v>160.3</v>
      </c>
      <c r="F48" s="11">
        <f>ROUND(E48*D48,2)</f>
        <v>9714.18</v>
      </c>
    </row>
    <row r="49" ht="16.1" customHeight="1" spans="1:6">
      <c r="A49" s="7" t="s">
        <v>89</v>
      </c>
      <c r="B49" s="8" t="s">
        <v>90</v>
      </c>
      <c r="C49" s="9"/>
      <c r="D49" s="10"/>
      <c r="E49" s="10"/>
      <c r="F49" s="11"/>
    </row>
    <row r="50" ht="36" customHeight="1" spans="1:6">
      <c r="A50" s="12" t="s">
        <v>91</v>
      </c>
      <c r="B50" s="13" t="s">
        <v>92</v>
      </c>
      <c r="C50" s="9" t="s">
        <v>93</v>
      </c>
      <c r="D50" s="10" t="s">
        <v>94</v>
      </c>
      <c r="E50" s="10">
        <v>10634.58</v>
      </c>
      <c r="F50" s="11">
        <f>ROUND(E50*D50,2)</f>
        <v>53172.9</v>
      </c>
    </row>
    <row r="51" ht="32.95" customHeight="1" spans="1:6">
      <c r="A51" s="14"/>
      <c r="B51" s="15" t="s">
        <v>95</v>
      </c>
      <c r="C51" s="16">
        <f>F47+F48+F50</f>
        <v>66947.88</v>
      </c>
      <c r="D51" s="16"/>
      <c r="E51" s="14"/>
      <c r="F51" s="14"/>
    </row>
    <row r="52" ht="16.1" customHeight="1" spans="1:6">
      <c r="A52" s="2"/>
      <c r="B52" s="2"/>
      <c r="C52" s="2"/>
      <c r="D52" s="2"/>
      <c r="E52" s="2"/>
      <c r="F52" s="2"/>
    </row>
    <row r="53" ht="16.85" customHeight="1" spans="1:6">
      <c r="A53" s="2"/>
      <c r="B53" s="2"/>
      <c r="C53" s="2"/>
      <c r="D53" s="2"/>
      <c r="E53" s="2"/>
      <c r="F53" s="2"/>
    </row>
    <row r="54" ht="19.55" customHeight="1"/>
    <row r="55" ht="32.95" customHeight="1" spans="1:6">
      <c r="A55" s="1" t="s">
        <v>33</v>
      </c>
      <c r="B55" s="1"/>
      <c r="C55" s="1"/>
      <c r="D55" s="1"/>
      <c r="E55" s="1"/>
      <c r="F55" s="1"/>
    </row>
    <row r="56" ht="16.85" customHeight="1" spans="1:6">
      <c r="A56" s="2" t="s">
        <v>34</v>
      </c>
      <c r="B56" s="2"/>
      <c r="C56" s="2"/>
      <c r="D56" s="2"/>
      <c r="E56" s="2" t="s">
        <v>35</v>
      </c>
      <c r="F56" s="2"/>
    </row>
    <row r="57" ht="32.95" customHeight="1" spans="1:6">
      <c r="A57" s="3" t="s">
        <v>20</v>
      </c>
      <c r="B57" s="3"/>
      <c r="C57" s="3"/>
      <c r="D57" s="3"/>
      <c r="E57" s="3"/>
      <c r="F57" s="3"/>
    </row>
    <row r="58" ht="16.85" customHeight="1" spans="1:6">
      <c r="A58" s="4" t="s">
        <v>36</v>
      </c>
      <c r="B58" s="5" t="s">
        <v>37</v>
      </c>
      <c r="C58" s="5" t="s">
        <v>38</v>
      </c>
      <c r="D58" s="5" t="s">
        <v>39</v>
      </c>
      <c r="E58" s="5" t="s">
        <v>40</v>
      </c>
      <c r="F58" s="6" t="s">
        <v>41</v>
      </c>
    </row>
    <row r="59" ht="16.1" customHeight="1" spans="1:6">
      <c r="A59" s="7" t="s">
        <v>96</v>
      </c>
      <c r="B59" s="8" t="s">
        <v>97</v>
      </c>
      <c r="C59" s="9"/>
      <c r="D59" s="10"/>
      <c r="E59" s="10"/>
      <c r="F59" s="11"/>
    </row>
    <row r="60" ht="16.1" customHeight="1" spans="1:6">
      <c r="A60" s="7" t="s">
        <v>98</v>
      </c>
      <c r="B60" s="8" t="s">
        <v>99</v>
      </c>
      <c r="C60" s="9"/>
      <c r="D60" s="10"/>
      <c r="E60" s="10"/>
      <c r="F60" s="11"/>
    </row>
    <row r="61" ht="33" customHeight="1" spans="1:6">
      <c r="A61" s="12" t="s">
        <v>46</v>
      </c>
      <c r="B61" s="19" t="s">
        <v>100</v>
      </c>
      <c r="C61" s="9" t="s">
        <v>93</v>
      </c>
      <c r="D61" s="10" t="s">
        <v>101</v>
      </c>
      <c r="E61" s="10">
        <v>31.1</v>
      </c>
      <c r="F61" s="11">
        <f>ROUND(E61*D61,2)</f>
        <v>746.4</v>
      </c>
    </row>
    <row r="62" ht="16.1" customHeight="1" spans="1:6">
      <c r="A62" s="7" t="s">
        <v>102</v>
      </c>
      <c r="B62" s="8" t="s">
        <v>103</v>
      </c>
      <c r="C62" s="9" t="s">
        <v>104</v>
      </c>
      <c r="D62" s="10" t="s">
        <v>105</v>
      </c>
      <c r="E62" s="10">
        <v>102.82</v>
      </c>
      <c r="F62" s="11">
        <f>ROUND(E62*D62,2)</f>
        <v>411.28</v>
      </c>
    </row>
    <row r="63" ht="16.1" customHeight="1" spans="1:6">
      <c r="A63" s="7" t="s">
        <v>106</v>
      </c>
      <c r="B63" s="8" t="s">
        <v>107</v>
      </c>
      <c r="C63" s="9" t="s">
        <v>93</v>
      </c>
      <c r="D63" s="10" t="s">
        <v>101</v>
      </c>
      <c r="E63" s="10">
        <v>15.48</v>
      </c>
      <c r="F63" s="11">
        <f>ROUND(E63*D63,2)</f>
        <v>371.52</v>
      </c>
    </row>
    <row r="64" ht="16.1" customHeight="1" spans="1:6">
      <c r="A64" s="7" t="s">
        <v>108</v>
      </c>
      <c r="B64" s="8" t="s">
        <v>109</v>
      </c>
      <c r="C64" s="9"/>
      <c r="D64" s="10"/>
      <c r="E64" s="10"/>
      <c r="F64" s="11"/>
    </row>
    <row r="65" ht="16.1" customHeight="1" spans="1:6">
      <c r="A65" s="7" t="s">
        <v>110</v>
      </c>
      <c r="B65" s="8" t="s">
        <v>111</v>
      </c>
      <c r="C65" s="9"/>
      <c r="D65" s="10"/>
      <c r="E65" s="10"/>
      <c r="F65" s="11"/>
    </row>
    <row r="66" ht="16.1" customHeight="1" spans="1:6">
      <c r="A66" s="7" t="s">
        <v>112</v>
      </c>
      <c r="B66" s="8" t="s">
        <v>113</v>
      </c>
      <c r="C66" s="9" t="s">
        <v>104</v>
      </c>
      <c r="D66" s="10" t="s">
        <v>61</v>
      </c>
      <c r="E66" s="10">
        <v>3.71</v>
      </c>
      <c r="F66" s="11">
        <f>ROUND(E66*D66,2)</f>
        <v>29.68</v>
      </c>
    </row>
    <row r="67" ht="32.95" customHeight="1" spans="1:6">
      <c r="A67" s="14"/>
      <c r="B67" s="15" t="s">
        <v>114</v>
      </c>
      <c r="C67" s="16">
        <f>F61+F62+F63+F66</f>
        <v>1558.88</v>
      </c>
      <c r="D67" s="16"/>
      <c r="E67" s="14"/>
      <c r="F67" s="14"/>
    </row>
    <row r="68" ht="16.1" customHeight="1" spans="1:6">
      <c r="A68" s="2"/>
      <c r="B68" s="2"/>
      <c r="C68" s="2"/>
      <c r="D68" s="2"/>
      <c r="E68" s="2"/>
      <c r="F68" s="2"/>
    </row>
    <row r="69" ht="16.85" customHeight="1" spans="1:6">
      <c r="A69" s="2"/>
      <c r="B69" s="2"/>
      <c r="C69" s="2"/>
      <c r="D69" s="2"/>
      <c r="E69" s="2"/>
      <c r="F69" s="2"/>
    </row>
  </sheetData>
  <mergeCells count="40">
    <mergeCell ref="A1:F1"/>
    <mergeCell ref="A2:D2"/>
    <mergeCell ref="E2:F2"/>
    <mergeCell ref="A3:F3"/>
    <mergeCell ref="C10:D10"/>
    <mergeCell ref="E10:F10"/>
    <mergeCell ref="A11:F11"/>
    <mergeCell ref="A12:F12"/>
    <mergeCell ref="A14:F14"/>
    <mergeCell ref="A15:D15"/>
    <mergeCell ref="E15:F15"/>
    <mergeCell ref="A16:F16"/>
    <mergeCell ref="C24:D24"/>
    <mergeCell ref="E24:F24"/>
    <mergeCell ref="A25:F25"/>
    <mergeCell ref="A26:F26"/>
    <mergeCell ref="A28:F28"/>
    <mergeCell ref="A29:D29"/>
    <mergeCell ref="E29:F29"/>
    <mergeCell ref="A30:F30"/>
    <mergeCell ref="C38:D38"/>
    <mergeCell ref="E38:F38"/>
    <mergeCell ref="A39:F39"/>
    <mergeCell ref="A40:F40"/>
    <mergeCell ref="A42:F42"/>
    <mergeCell ref="A43:D43"/>
    <mergeCell ref="E43:F43"/>
    <mergeCell ref="A44:F44"/>
    <mergeCell ref="C51:D51"/>
    <mergeCell ref="E51:F51"/>
    <mergeCell ref="A52:F52"/>
    <mergeCell ref="A53:F53"/>
    <mergeCell ref="A55:F55"/>
    <mergeCell ref="A56:D56"/>
    <mergeCell ref="E56:F56"/>
    <mergeCell ref="A57:F57"/>
    <mergeCell ref="C67:D67"/>
    <mergeCell ref="E67:F67"/>
    <mergeCell ref="A68:F68"/>
    <mergeCell ref="A69:F69"/>
  </mergeCells>
  <pageMargins left="0.98" right="0.12" top="0.315" bottom="0.315" header="0" footer="0"/>
  <pageSetup paperSize="9" fitToWidth="0" fitToHeight="0" orientation="portrait"/>
  <headerFooter alignWithMargins="0"/>
  <rowBreaks count="4" manualBreakCount="4">
    <brk id="13" max="16383" man="1"/>
    <brk id="27" max="16383" man="1"/>
    <brk id="41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【5.4】投标报价汇总表(2位小数)</vt:lpstr>
      <vt:lpstr>【5.1】工程量清单表(2位小数)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WPS_1695873101</cp:lastModifiedBy>
  <dcterms:created xsi:type="dcterms:W3CDTF">2025-08-28T08:12:00Z</dcterms:created>
  <dcterms:modified xsi:type="dcterms:W3CDTF">2025-09-01T08:04:03Z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119DD085A34144199FBE45F2C70A7A62_12</vt:lpwstr>
  </property>
  <property fmtid="{D5CDD505-2E9C-101B-9397-08002B2CF9AE}" pid="3" name="KSOProductBuildVer">
    <vt:lpwstr>2052-12.1.0.22529</vt:lpwstr>
  </property>
</Properties>
</file>